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R:\UCO Cost Analysis Shared\Public\Chea\SERVICE CENTERS\"/>
    </mc:Choice>
  </mc:AlternateContent>
  <workbookProtection workbookPassword="E322" lockStructure="1"/>
  <bookViews>
    <workbookView xWindow="0" yWindow="0" windowWidth="19200" windowHeight="7665" tabRatio="770" activeTab="8"/>
  </bookViews>
  <sheets>
    <sheet name="Instructions" sheetId="19" r:id="rId1"/>
    <sheet name="General" sheetId="9" r:id="rId2"/>
    <sheet name="Space" sheetId="15" r:id="rId3"/>
    <sheet name="Usage" sheetId="11" r:id="rId4"/>
    <sheet name="F&amp;A" sheetId="22" r:id="rId5"/>
    <sheet name="Salaries" sheetId="13" r:id="rId6"/>
    <sheet name="Depr&amp;Use Allow" sheetId="7" r:id="rId7"/>
    <sheet name="Other Costs" sheetId="14" r:id="rId8"/>
    <sheet name="Summary" sheetId="8" r:id="rId9"/>
    <sheet name="Sheet1" sheetId="20" r:id="rId10"/>
  </sheets>
  <definedNames>
    <definedName name="_xlnm.Print_Area" localSheetId="6">'Depr&amp;Use Allow'!$A$1:$AP$32</definedName>
    <definedName name="_xlnm.Print_Area" localSheetId="4">'F&amp;A'!$A$1:$E$30</definedName>
    <definedName name="_xlnm.Print_Area" localSheetId="8">Summary!$A$1:$J$40</definedName>
    <definedName name="_xlnm.Print_Titles" localSheetId="7">'Other Costs'!$A:$D</definedName>
    <definedName name="_xlnm.Print_Titles" localSheetId="5">Salaries!$A:$E,Salaries!$1:$1</definedName>
    <definedName name="_xlnm.Print_Titles" localSheetId="8">Summary!$A:$A,Summary!$1:$6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4" i="8" l="1"/>
  <c r="K44" i="8"/>
  <c r="L44" i="8"/>
  <c r="Y6" i="13"/>
  <c r="W6" i="13"/>
  <c r="U6" i="13"/>
  <c r="S6" i="13"/>
  <c r="Q6" i="13"/>
  <c r="O6" i="13"/>
  <c r="M6" i="13"/>
  <c r="K6" i="13"/>
  <c r="G6" i="13"/>
  <c r="I6" i="13"/>
  <c r="D28" i="8" l="1"/>
  <c r="E31" i="11"/>
  <c r="H27" i="8"/>
  <c r="F27" i="8"/>
  <c r="D27" i="8"/>
  <c r="G27" i="8"/>
  <c r="J10" i="7"/>
  <c r="L10" i="7" s="1"/>
  <c r="AR10" i="7" s="1"/>
  <c r="J15" i="7"/>
  <c r="L15" i="7" s="1"/>
  <c r="F31" i="13"/>
  <c r="J9" i="7"/>
  <c r="L9" i="7" s="1"/>
  <c r="F30" i="13"/>
  <c r="C41" i="13"/>
  <c r="C27" i="13"/>
  <c r="F8" i="13"/>
  <c r="V8" i="13" s="1"/>
  <c r="B30" i="22"/>
  <c r="B29" i="22"/>
  <c r="B28" i="22"/>
  <c r="B27" i="22"/>
  <c r="B26" i="22"/>
  <c r="B25" i="22"/>
  <c r="B24" i="22"/>
  <c r="B23" i="22"/>
  <c r="B22" i="22"/>
  <c r="B21" i="22"/>
  <c r="B20" i="22"/>
  <c r="B19" i="22"/>
  <c r="B18" i="22"/>
  <c r="B17" i="22"/>
  <c r="B16" i="22"/>
  <c r="B15" i="22"/>
  <c r="B14" i="22"/>
  <c r="B13" i="22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F37" i="13"/>
  <c r="F36" i="13"/>
  <c r="F35" i="13"/>
  <c r="F34" i="13"/>
  <c r="F33" i="13"/>
  <c r="F32" i="13"/>
  <c r="F18" i="13"/>
  <c r="BD18" i="13" s="1"/>
  <c r="F17" i="13"/>
  <c r="F16" i="13"/>
  <c r="AH16" i="13" s="1"/>
  <c r="F15" i="13"/>
  <c r="BD15" i="13" s="1"/>
  <c r="F14" i="13"/>
  <c r="AX14" i="13" s="1"/>
  <c r="F13" i="13"/>
  <c r="F12" i="13"/>
  <c r="F11" i="13"/>
  <c r="AZ11" i="13" s="1"/>
  <c r="H67" i="14"/>
  <c r="H68" i="14" s="1"/>
  <c r="F62" i="14"/>
  <c r="F61" i="14"/>
  <c r="F60" i="14"/>
  <c r="AN60" i="14" s="1"/>
  <c r="F59" i="14"/>
  <c r="F58" i="14"/>
  <c r="F57" i="14"/>
  <c r="BB57" i="14" s="1"/>
  <c r="F56" i="14"/>
  <c r="F55" i="14"/>
  <c r="AX55" i="14" s="1"/>
  <c r="F54" i="14"/>
  <c r="R54" i="14" s="1"/>
  <c r="F53" i="14"/>
  <c r="AP53" i="14" s="1"/>
  <c r="F52" i="14"/>
  <c r="T52" i="14" s="1"/>
  <c r="F51" i="14"/>
  <c r="AJ51" i="14" s="1"/>
  <c r="F50" i="14"/>
  <c r="AV50" i="14"/>
  <c r="F49" i="14"/>
  <c r="AN49" i="14" s="1"/>
  <c r="F48" i="14"/>
  <c r="AF48" i="14"/>
  <c r="F41" i="14"/>
  <c r="F40" i="14"/>
  <c r="BB40" i="14" s="1"/>
  <c r="AN40" i="14"/>
  <c r="F39" i="14"/>
  <c r="J39" i="14" s="1"/>
  <c r="F38" i="14"/>
  <c r="AN38" i="14" s="1"/>
  <c r="F37" i="14"/>
  <c r="V37" i="14" s="1"/>
  <c r="F36" i="14"/>
  <c r="V36" i="14" s="1"/>
  <c r="F35" i="14"/>
  <c r="V35" i="14"/>
  <c r="F34" i="14"/>
  <c r="BB34" i="14" s="1"/>
  <c r="F33" i="14"/>
  <c r="AZ33" i="14" s="1"/>
  <c r="T33" i="14"/>
  <c r="F32" i="14"/>
  <c r="F31" i="14"/>
  <c r="F30" i="14"/>
  <c r="F29" i="14"/>
  <c r="J29" i="14" s="1"/>
  <c r="F28" i="14"/>
  <c r="AH28" i="14" s="1"/>
  <c r="F21" i="14"/>
  <c r="F20" i="14"/>
  <c r="N20" i="14" s="1"/>
  <c r="F19" i="14"/>
  <c r="J19" i="14" s="1"/>
  <c r="F18" i="14"/>
  <c r="F17" i="14"/>
  <c r="AL17" i="14" s="1"/>
  <c r="F16" i="14"/>
  <c r="AV16" i="14" s="1"/>
  <c r="F15" i="14"/>
  <c r="AT15" i="14" s="1"/>
  <c r="F14" i="14"/>
  <c r="F13" i="14"/>
  <c r="F12" i="14"/>
  <c r="F11" i="14"/>
  <c r="F10" i="14"/>
  <c r="F9" i="14"/>
  <c r="F8" i="14"/>
  <c r="F7" i="14"/>
  <c r="AH7" i="14" s="1"/>
  <c r="T27" i="8"/>
  <c r="T30" i="8" s="1"/>
  <c r="J24" i="7"/>
  <c r="L24" i="7" s="1"/>
  <c r="AX24" i="7" s="1"/>
  <c r="J23" i="7"/>
  <c r="L23" i="7" s="1"/>
  <c r="J22" i="7"/>
  <c r="L22" i="7" s="1"/>
  <c r="J21" i="7"/>
  <c r="L21" i="7"/>
  <c r="AT21" i="7" s="1"/>
  <c r="J20" i="7"/>
  <c r="L20" i="7" s="1"/>
  <c r="J19" i="7"/>
  <c r="L19" i="7" s="1"/>
  <c r="J18" i="7"/>
  <c r="L18" i="7" s="1"/>
  <c r="J17" i="7"/>
  <c r="L17" i="7" s="1"/>
  <c r="J16" i="7"/>
  <c r="L16" i="7" s="1"/>
  <c r="J14" i="7"/>
  <c r="L14" i="7" s="1"/>
  <c r="Z14" i="7" s="1"/>
  <c r="J13" i="7"/>
  <c r="L13" i="7" s="1"/>
  <c r="J12" i="7"/>
  <c r="L12" i="7" s="1"/>
  <c r="J11" i="7"/>
  <c r="L11" i="7"/>
  <c r="BD11" i="7" s="1"/>
  <c r="J8" i="7"/>
  <c r="L8" i="7" s="1"/>
  <c r="F39" i="13"/>
  <c r="F38" i="13"/>
  <c r="F9" i="13"/>
  <c r="BB9" i="13" s="1"/>
  <c r="F10" i="13"/>
  <c r="BD10" i="13" s="1"/>
  <c r="AF10" i="13"/>
  <c r="F19" i="13"/>
  <c r="F20" i="13"/>
  <c r="F21" i="13"/>
  <c r="AZ21" i="13" s="1"/>
  <c r="F22" i="13"/>
  <c r="Z22" i="13" s="1"/>
  <c r="AT22" i="13"/>
  <c r="F23" i="13"/>
  <c r="AT23" i="13" s="1"/>
  <c r="F24" i="13"/>
  <c r="F25" i="13"/>
  <c r="J25" i="13" s="1"/>
  <c r="AT25" i="13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AA28" i="8"/>
  <c r="Z28" i="8"/>
  <c r="Y28" i="8"/>
  <c r="X28" i="8"/>
  <c r="W28" i="8"/>
  <c r="V28" i="8"/>
  <c r="U28" i="8"/>
  <c r="T28" i="8"/>
  <c r="S28" i="8"/>
  <c r="R28" i="8"/>
  <c r="AA27" i="8"/>
  <c r="AA30" i="8" s="1"/>
  <c r="AA33" i="8" s="1"/>
  <c r="Z27" i="8"/>
  <c r="Z30" i="8" s="1"/>
  <c r="Y27" i="8"/>
  <c r="Y30" i="8" s="1"/>
  <c r="Y33" i="8" s="1"/>
  <c r="X27" i="8"/>
  <c r="X30" i="8" s="1"/>
  <c r="W27" i="8"/>
  <c r="W30" i="8"/>
  <c r="V27" i="8"/>
  <c r="V30" i="8" s="1"/>
  <c r="U27" i="8"/>
  <c r="U30" i="8" s="1"/>
  <c r="S27" i="8"/>
  <c r="S30" i="8" s="1"/>
  <c r="S33" i="8" s="1"/>
  <c r="R27" i="8"/>
  <c r="R30" i="8" s="1"/>
  <c r="AA14" i="8"/>
  <c r="AA12" i="8"/>
  <c r="AA10" i="8"/>
  <c r="BC46" i="14"/>
  <c r="BA46" i="14"/>
  <c r="AY46" i="14"/>
  <c r="AW46" i="14"/>
  <c r="AU46" i="14"/>
  <c r="AS46" i="14"/>
  <c r="AQ46" i="14"/>
  <c r="AO46" i="14"/>
  <c r="AM46" i="14"/>
  <c r="AK46" i="14"/>
  <c r="AI46" i="14"/>
  <c r="AG46" i="14"/>
  <c r="AE46" i="14"/>
  <c r="AC46" i="14"/>
  <c r="AA46" i="14"/>
  <c r="Y46" i="14"/>
  <c r="W46" i="14"/>
  <c r="U46" i="14"/>
  <c r="S46" i="14"/>
  <c r="Q46" i="14"/>
  <c r="O46" i="14"/>
  <c r="M46" i="14"/>
  <c r="K46" i="14"/>
  <c r="I46" i="14"/>
  <c r="G46" i="14"/>
  <c r="BC26" i="14"/>
  <c r="BA26" i="14"/>
  <c r="AY26" i="14"/>
  <c r="AW26" i="14"/>
  <c r="AU26" i="14"/>
  <c r="AS26" i="14"/>
  <c r="AQ26" i="14"/>
  <c r="AO26" i="14"/>
  <c r="AM26" i="14"/>
  <c r="AK26" i="14"/>
  <c r="AI26" i="14"/>
  <c r="AG26" i="14"/>
  <c r="AE26" i="14"/>
  <c r="AC26" i="14"/>
  <c r="AA26" i="14"/>
  <c r="Y26" i="14"/>
  <c r="W26" i="14"/>
  <c r="U26" i="14"/>
  <c r="S26" i="14"/>
  <c r="Q26" i="14"/>
  <c r="O26" i="14"/>
  <c r="M26" i="14"/>
  <c r="K26" i="14"/>
  <c r="I26" i="14"/>
  <c r="G26" i="14"/>
  <c r="BC5" i="14"/>
  <c r="BA5" i="14"/>
  <c r="AY5" i="14"/>
  <c r="AW5" i="14"/>
  <c r="AU5" i="14"/>
  <c r="AS5" i="14"/>
  <c r="AQ5" i="14"/>
  <c r="AO5" i="14"/>
  <c r="AM5" i="14"/>
  <c r="AK5" i="14"/>
  <c r="AI5" i="14"/>
  <c r="AG5" i="14"/>
  <c r="AE5" i="14"/>
  <c r="AC5" i="14"/>
  <c r="AA5" i="14"/>
  <c r="Y5" i="14"/>
  <c r="W5" i="14"/>
  <c r="G5" i="14"/>
  <c r="I5" i="14"/>
  <c r="K5" i="14"/>
  <c r="M5" i="14"/>
  <c r="O5" i="14"/>
  <c r="Q5" i="14"/>
  <c r="S5" i="14"/>
  <c r="U5" i="14"/>
  <c r="BI5" i="7"/>
  <c r="BG5" i="7"/>
  <c r="BE5" i="7"/>
  <c r="BC5" i="7"/>
  <c r="BA5" i="7"/>
  <c r="AY5" i="7"/>
  <c r="AW5" i="7"/>
  <c r="AU5" i="7"/>
  <c r="AS5" i="7"/>
  <c r="AQ5" i="7"/>
  <c r="AO5" i="7"/>
  <c r="AM5" i="7"/>
  <c r="AK5" i="7"/>
  <c r="AI5" i="7"/>
  <c r="AG5" i="7"/>
  <c r="AE5" i="7"/>
  <c r="AC5" i="7"/>
  <c r="O5" i="7"/>
  <c r="J7" i="7"/>
  <c r="L7" i="7" s="1"/>
  <c r="N7" i="7" s="1"/>
  <c r="BC6" i="13"/>
  <c r="BA6" i="13"/>
  <c r="AY6" i="13"/>
  <c r="AW6" i="13"/>
  <c r="AU6" i="13"/>
  <c r="AS6" i="13"/>
  <c r="AQ6" i="13"/>
  <c r="AO6" i="13"/>
  <c r="AM6" i="13"/>
  <c r="AK6" i="13"/>
  <c r="AI6" i="13"/>
  <c r="AG6" i="13"/>
  <c r="AE6" i="13"/>
  <c r="AC6" i="13"/>
  <c r="AA6" i="13"/>
  <c r="A2" i="8"/>
  <c r="D4" i="8"/>
  <c r="B22" i="8"/>
  <c r="E27" i="8"/>
  <c r="I27" i="8"/>
  <c r="J27" i="8"/>
  <c r="J30" i="8" s="1"/>
  <c r="J33" i="8" s="1"/>
  <c r="J34" i="8" s="1"/>
  <c r="K27" i="8"/>
  <c r="K30" i="8" s="1"/>
  <c r="M27" i="8"/>
  <c r="M30" i="8" s="1"/>
  <c r="N27" i="8"/>
  <c r="N30" i="8" s="1"/>
  <c r="N33" i="8" s="1"/>
  <c r="N34" i="8" s="1"/>
  <c r="O27" i="8"/>
  <c r="O30" i="8" s="1"/>
  <c r="O33" i="8" s="1"/>
  <c r="O34" i="8" s="1"/>
  <c r="P27" i="8"/>
  <c r="P30" i="8" s="1"/>
  <c r="Q27" i="8"/>
  <c r="Q30" i="8" s="1"/>
  <c r="Q33" i="8" s="1"/>
  <c r="Q34" i="8" s="1"/>
  <c r="C28" i="8"/>
  <c r="E28" i="8"/>
  <c r="F28" i="8"/>
  <c r="G28" i="8"/>
  <c r="H28" i="8"/>
  <c r="I28" i="8"/>
  <c r="J28" i="8"/>
  <c r="K28" i="8"/>
  <c r="L28" i="8"/>
  <c r="M28" i="8"/>
  <c r="N28" i="8"/>
  <c r="O28" i="8"/>
  <c r="P28" i="8"/>
  <c r="Q28" i="8"/>
  <c r="C38" i="8"/>
  <c r="D38" i="8"/>
  <c r="E38" i="8"/>
  <c r="F38" i="8"/>
  <c r="G38" i="8"/>
  <c r="H38" i="8"/>
  <c r="I38" i="8"/>
  <c r="J38" i="8"/>
  <c r="C40" i="8"/>
  <c r="D40" i="8"/>
  <c r="E40" i="8"/>
  <c r="F40" i="8"/>
  <c r="G40" i="8"/>
  <c r="H40" i="8"/>
  <c r="I40" i="8"/>
  <c r="J40" i="8"/>
  <c r="D23" i="14"/>
  <c r="B10" i="8" s="1"/>
  <c r="D43" i="14"/>
  <c r="B12" i="8" s="1"/>
  <c r="D64" i="14"/>
  <c r="B14" i="8" s="1"/>
  <c r="M5" i="7"/>
  <c r="Q5" i="7"/>
  <c r="S5" i="7"/>
  <c r="U5" i="7"/>
  <c r="W5" i="7"/>
  <c r="Y5" i="7"/>
  <c r="AA5" i="7"/>
  <c r="H26" i="7"/>
  <c r="L27" i="8"/>
  <c r="L30" i="8" s="1"/>
  <c r="L33" i="8" s="1"/>
  <c r="L34" i="8" s="1"/>
  <c r="L25" i="13"/>
  <c r="AD25" i="13"/>
  <c r="V25" i="13"/>
  <c r="P25" i="13"/>
  <c r="AF25" i="13"/>
  <c r="BF17" i="7"/>
  <c r="T12" i="7"/>
  <c r="BD19" i="13"/>
  <c r="AT9" i="14"/>
  <c r="J9" i="14"/>
  <c r="AN9" i="14"/>
  <c r="AN13" i="13"/>
  <c r="X14" i="13"/>
  <c r="AZ20" i="14"/>
  <c r="AJ20" i="14"/>
  <c r="T20" i="14"/>
  <c r="H20" i="14"/>
  <c r="AP20" i="14"/>
  <c r="Z20" i="14"/>
  <c r="J20" i="14"/>
  <c r="AV20" i="14"/>
  <c r="AF20" i="14"/>
  <c r="P20" i="14"/>
  <c r="BB20" i="14"/>
  <c r="AL20" i="14"/>
  <c r="V20" i="14"/>
  <c r="AR20" i="14"/>
  <c r="AB20" i="14"/>
  <c r="L20" i="14"/>
  <c r="AX20" i="14"/>
  <c r="AH20" i="14"/>
  <c r="R20" i="14"/>
  <c r="BD20" i="14"/>
  <c r="AN20" i="14"/>
  <c r="X20" i="14"/>
  <c r="X34" i="14"/>
  <c r="P34" i="14"/>
  <c r="AZ34" i="14"/>
  <c r="AX34" i="14"/>
  <c r="R34" i="14"/>
  <c r="H34" i="14"/>
  <c r="AJ34" i="14"/>
  <c r="AF34" i="14"/>
  <c r="N34" i="14"/>
  <c r="AT20" i="14"/>
  <c r="AD20" i="14"/>
  <c r="AT53" i="14"/>
  <c r="AL53" i="14"/>
  <c r="H53" i="14"/>
  <c r="AJ53" i="14"/>
  <c r="BD61" i="14"/>
  <c r="AV61" i="14"/>
  <c r="AF61" i="14"/>
  <c r="AT61" i="14"/>
  <c r="AL61" i="14"/>
  <c r="AD61" i="14"/>
  <c r="V61" i="14"/>
  <c r="N61" i="14"/>
  <c r="AJ61" i="14"/>
  <c r="AX35" i="14"/>
  <c r="AV35" i="14"/>
  <c r="AL35" i="14"/>
  <c r="X35" i="14"/>
  <c r="P35" i="14"/>
  <c r="AZ35" i="14"/>
  <c r="AN35" i="14"/>
  <c r="Z35" i="14"/>
  <c r="R35" i="14"/>
  <c r="J35" i="14"/>
  <c r="J15" i="14"/>
  <c r="L18" i="14"/>
  <c r="BB17" i="14"/>
  <c r="H36" i="14"/>
  <c r="J40" i="14"/>
  <c r="R32" i="14"/>
  <c r="X38" i="14"/>
  <c r="Z40" i="14"/>
  <c r="AZ39" i="14"/>
  <c r="Z52" i="14"/>
  <c r="AZ36" i="14"/>
  <c r="AN36" i="14"/>
  <c r="BB36" i="14"/>
  <c r="AR36" i="14"/>
  <c r="AP36" i="14"/>
  <c r="AD36" i="14"/>
  <c r="AB36" i="14"/>
  <c r="T36" i="14"/>
  <c r="L36" i="14"/>
  <c r="AX36" i="14"/>
  <c r="AV36" i="14"/>
  <c r="R55" i="14"/>
  <c r="J55" i="14"/>
  <c r="AZ55" i="14"/>
  <c r="AR55" i="14"/>
  <c r="T55" i="14"/>
  <c r="Z16" i="14"/>
  <c r="AJ15" i="14"/>
  <c r="AL18" i="14"/>
  <c r="BB18" i="14"/>
  <c r="T35" i="14"/>
  <c r="X39" i="14"/>
  <c r="AP35" i="14"/>
  <c r="AR35" i="14"/>
  <c r="AZ40" i="14"/>
  <c r="BD35" i="14"/>
  <c r="BD56" i="14"/>
  <c r="P36" i="14"/>
  <c r="R38" i="14"/>
  <c r="T40" i="14"/>
  <c r="AL36" i="14"/>
  <c r="AP40" i="14"/>
  <c r="AR40" i="14"/>
  <c r="BD36" i="14"/>
  <c r="L52" i="14"/>
  <c r="AX52" i="14"/>
  <c r="BB38" i="14"/>
  <c r="AR38" i="14"/>
  <c r="AP38" i="14"/>
  <c r="AD38" i="14"/>
  <c r="AB38" i="14"/>
  <c r="T38" i="14"/>
  <c r="L38" i="14"/>
  <c r="BD38" i="14"/>
  <c r="AT38" i="14"/>
  <c r="AJ38" i="14"/>
  <c r="AH38" i="14"/>
  <c r="AF38" i="14"/>
  <c r="V38" i="14"/>
  <c r="N38" i="14"/>
  <c r="AZ38" i="14"/>
  <c r="AR21" i="14"/>
  <c r="AT16" i="14"/>
  <c r="H35" i="14"/>
  <c r="N35" i="14"/>
  <c r="R39" i="14"/>
  <c r="AF35" i="14"/>
  <c r="AH35" i="14"/>
  <c r="AJ35" i="14"/>
  <c r="AX38" i="14"/>
  <c r="R52" i="14"/>
  <c r="BB39" i="14"/>
  <c r="AR39" i="14"/>
  <c r="AP39" i="14"/>
  <c r="AD39" i="14"/>
  <c r="AB39" i="14"/>
  <c r="T39" i="14"/>
  <c r="L39" i="14"/>
  <c r="BD39" i="14"/>
  <c r="AT39" i="14"/>
  <c r="AH39" i="14"/>
  <c r="AF39" i="14"/>
  <c r="BB58" i="14"/>
  <c r="N17" i="14"/>
  <c r="R15" i="14"/>
  <c r="V13" i="14"/>
  <c r="AD17" i="14"/>
  <c r="AT17" i="14"/>
  <c r="H52" i="14"/>
  <c r="N36" i="14"/>
  <c r="P38" i="14"/>
  <c r="R40" i="14"/>
  <c r="AF36" i="14"/>
  <c r="AH36" i="14"/>
  <c r="AJ36" i="14"/>
  <c r="AL38" i="14"/>
  <c r="AX39" i="14"/>
  <c r="X57" i="14"/>
  <c r="AB52" i="14"/>
  <c r="AP52" i="14"/>
  <c r="AH40" i="14"/>
  <c r="AF40" i="14"/>
  <c r="V40" i="14"/>
  <c r="N40" i="14"/>
  <c r="AX40" i="14"/>
  <c r="AV40" i="14"/>
  <c r="AL40" i="14"/>
  <c r="X40" i="14"/>
  <c r="P40" i="14"/>
  <c r="AV59" i="14"/>
  <c r="AN59" i="14"/>
  <c r="X59" i="14"/>
  <c r="P59" i="14"/>
  <c r="AR59" i="14"/>
  <c r="AB15" i="14"/>
  <c r="AF13" i="14"/>
  <c r="AF21" i="14"/>
  <c r="AH16" i="14"/>
  <c r="AV13" i="14"/>
  <c r="AV21" i="14"/>
  <c r="BB14" i="14"/>
  <c r="H39" i="14"/>
  <c r="L35" i="14"/>
  <c r="P39" i="14"/>
  <c r="AB35" i="14"/>
  <c r="AD35" i="14"/>
  <c r="AL39" i="14"/>
  <c r="AV38" i="14"/>
  <c r="AZ31" i="14"/>
  <c r="BB35" i="14"/>
  <c r="R59" i="14"/>
  <c r="AV33" i="14"/>
  <c r="BB52" i="14"/>
  <c r="AT52" i="14"/>
  <c r="AL52" i="14"/>
  <c r="AD52" i="14"/>
  <c r="V52" i="14"/>
  <c r="N52" i="14"/>
  <c r="BD52" i="14"/>
  <c r="AV52" i="14"/>
  <c r="AN52" i="14"/>
  <c r="AF52" i="14"/>
  <c r="X52" i="14"/>
  <c r="P52" i="14"/>
  <c r="AZ52" i="14"/>
  <c r="AR52" i="14"/>
  <c r="AJ52" i="14"/>
  <c r="R17" i="14"/>
  <c r="AH17" i="14"/>
  <c r="AL15" i="14"/>
  <c r="H38" i="14"/>
  <c r="H58" i="14"/>
  <c r="J38" i="14"/>
  <c r="L40" i="14"/>
  <c r="X36" i="14"/>
  <c r="Z38" i="14"/>
  <c r="AB40" i="14"/>
  <c r="AD40" i="14"/>
  <c r="AT35" i="14"/>
  <c r="AV39" i="14"/>
  <c r="J52" i="14"/>
  <c r="V55" i="14"/>
  <c r="AJ24" i="13"/>
  <c r="BD24" i="13"/>
  <c r="AB24" i="13"/>
  <c r="N24" i="13"/>
  <c r="X24" i="13"/>
  <c r="AR24" i="13"/>
  <c r="AZ24" i="13"/>
  <c r="AT24" i="13"/>
  <c r="AF24" i="13"/>
  <c r="Z18" i="13"/>
  <c r="BD14" i="13"/>
  <c r="AT14" i="13"/>
  <c r="H14" i="13"/>
  <c r="BB14" i="13"/>
  <c r="V14" i="13"/>
  <c r="AZ14" i="13"/>
  <c r="J14" i="13"/>
  <c r="J11" i="13"/>
  <c r="AZ23" i="13"/>
  <c r="AB18" i="13"/>
  <c r="AD11" i="13"/>
  <c r="AD18" i="13"/>
  <c r="BB25" i="13"/>
  <c r="L18" i="13"/>
  <c r="AP18" i="13"/>
  <c r="N18" i="13"/>
  <c r="AR18" i="13"/>
  <c r="R18" i="13"/>
  <c r="AX18" i="13"/>
  <c r="AB10" i="13"/>
  <c r="P18" i="13"/>
  <c r="AF18" i="13"/>
  <c r="AV18" i="13"/>
  <c r="AL18" i="13"/>
  <c r="BB18" i="13"/>
  <c r="H18" i="13"/>
  <c r="X18" i="13"/>
  <c r="AN18" i="13"/>
  <c r="X23" i="13"/>
  <c r="AN25" i="13"/>
  <c r="AP23" i="13"/>
  <c r="L23" i="13"/>
  <c r="Z25" i="13"/>
  <c r="AF13" i="13"/>
  <c r="T11" i="14"/>
  <c r="J11" i="14"/>
  <c r="AR11" i="14"/>
  <c r="AV11" i="14"/>
  <c r="AB11" i="14"/>
  <c r="H11" i="14"/>
  <c r="X11" i="14"/>
  <c r="AR53" i="14"/>
  <c r="AH52" i="14"/>
  <c r="AB53" i="14"/>
  <c r="J53" i="14"/>
  <c r="AF53" i="14"/>
  <c r="AZ53" i="14"/>
  <c r="R53" i="14"/>
  <c r="AN53" i="14"/>
  <c r="N53" i="14"/>
  <c r="Z53" i="14"/>
  <c r="AV53" i="14"/>
  <c r="AH53" i="14"/>
  <c r="BD53" i="14"/>
  <c r="T53" i="14"/>
  <c r="N48" i="14"/>
  <c r="P48" i="14"/>
  <c r="X48" i="14"/>
  <c r="AX48" i="14"/>
  <c r="AB48" i="14"/>
  <c r="AL48" i="14"/>
  <c r="AT48" i="14"/>
  <c r="P50" i="14"/>
  <c r="BD7" i="14"/>
  <c r="AZ7" i="14"/>
  <c r="P7" i="14"/>
  <c r="AP7" i="14"/>
  <c r="AT7" i="14"/>
  <c r="AX7" i="14"/>
  <c r="V7" i="14"/>
  <c r="N7" i="14"/>
  <c r="J7" i="14"/>
  <c r="AR7" i="14"/>
  <c r="BD10" i="14"/>
  <c r="AV10" i="14"/>
  <c r="N10" i="14"/>
  <c r="AL15" i="13"/>
  <c r="AJ22" i="13"/>
  <c r="T22" i="13"/>
  <c r="P15" i="13"/>
  <c r="AD22" i="13"/>
  <c r="X15" i="13"/>
  <c r="Z15" i="13"/>
  <c r="AB22" i="13"/>
  <c r="X22" i="13"/>
  <c r="BD22" i="13"/>
  <c r="P22" i="13"/>
  <c r="AL22" i="13"/>
  <c r="AH15" i="13"/>
  <c r="AN22" i="13"/>
  <c r="T15" i="13"/>
  <c r="L22" i="13"/>
  <c r="AP22" i="13"/>
  <c r="H15" i="13"/>
  <c r="R15" i="13"/>
  <c r="AF21" i="13"/>
  <c r="AZ16" i="13"/>
  <c r="T21" i="13"/>
  <c r="J21" i="13"/>
  <c r="V21" i="13"/>
  <c r="AH8" i="13"/>
  <c r="L21" i="13"/>
  <c r="BD16" i="13"/>
  <c r="BB21" i="13"/>
  <c r="J15" i="13"/>
  <c r="AX21" i="13"/>
  <c r="X21" i="13"/>
  <c r="AJ21" i="13"/>
  <c r="AT15" i="13"/>
  <c r="AR15" i="13"/>
  <c r="AD21" i="13"/>
  <c r="AZ15" i="13"/>
  <c r="AV15" i="13"/>
  <c r="AD15" i="13"/>
  <c r="AB15" i="13"/>
  <c r="V15" i="13"/>
  <c r="AN15" i="13"/>
  <c r="BB15" i="13"/>
  <c r="AJ15" i="13"/>
  <c r="AX15" i="13"/>
  <c r="AF15" i="13"/>
  <c r="N15" i="13"/>
  <c r="L15" i="13"/>
  <c r="BE15" i="13" s="1"/>
  <c r="AP15" i="13"/>
  <c r="L8" i="13"/>
  <c r="AP16" i="13"/>
  <c r="X13" i="13"/>
  <c r="AF8" i="13"/>
  <c r="AV8" i="13"/>
  <c r="AJ8" i="13"/>
  <c r="Z16" i="13"/>
  <c r="AL8" i="13"/>
  <c r="BB13" i="13"/>
  <c r="J8" i="13"/>
  <c r="P13" i="13"/>
  <c r="N13" i="13"/>
  <c r="AX8" i="13"/>
  <c r="AR16" i="13"/>
  <c r="AR8" i="13"/>
  <c r="AT16" i="13"/>
  <c r="AB8" i="13"/>
  <c r="BB8" i="13"/>
  <c r="AD16" i="13"/>
  <c r="AB13" i="13"/>
  <c r="AZ8" i="13"/>
  <c r="AP62" i="14"/>
  <c r="L62" i="14"/>
  <c r="AH62" i="14"/>
  <c r="H62" i="14"/>
  <c r="AL62" i="14"/>
  <c r="AX62" i="14"/>
  <c r="AT62" i="14"/>
  <c r="AD62" i="14"/>
  <c r="T62" i="14"/>
  <c r="R62" i="14"/>
  <c r="AN62" i="14"/>
  <c r="AZ62" i="14"/>
  <c r="Z62" i="14"/>
  <c r="P57" i="14"/>
  <c r="AL56" i="14"/>
  <c r="X56" i="14"/>
  <c r="H56" i="14"/>
  <c r="T50" i="14"/>
  <c r="AD50" i="14"/>
  <c r="AX50" i="14"/>
  <c r="V50" i="14"/>
  <c r="AZ50" i="14"/>
  <c r="AL50" i="14"/>
  <c r="AP50" i="14"/>
  <c r="J50" i="14"/>
  <c r="Z49" i="14"/>
  <c r="AX49" i="14"/>
  <c r="J49" i="14"/>
  <c r="X10" i="14"/>
  <c r="AF10" i="14"/>
  <c r="AH10" i="14"/>
  <c r="BB10" i="14"/>
  <c r="AT10" i="14"/>
  <c r="AZ10" i="14"/>
  <c r="AL10" i="14"/>
  <c r="AD10" i="14"/>
  <c r="V10" i="14"/>
  <c r="AJ10" i="14"/>
  <c r="R10" i="14"/>
  <c r="AT12" i="14"/>
  <c r="AN19" i="14"/>
  <c r="L19" i="14"/>
  <c r="AF19" i="14"/>
  <c r="P19" i="14"/>
  <c r="T19" i="14"/>
  <c r="R19" i="14"/>
  <c r="AZ19" i="14"/>
  <c r="AJ19" i="14"/>
  <c r="Z19" i="14"/>
  <c r="V19" i="14"/>
  <c r="AR19" i="14"/>
  <c r="AT19" i="14"/>
  <c r="BD8" i="14"/>
  <c r="X8" i="14"/>
  <c r="X7" i="14"/>
  <c r="J20" i="13"/>
  <c r="AN20" i="13"/>
  <c r="AV17" i="13"/>
  <c r="AF20" i="13"/>
  <c r="AR20" i="13"/>
  <c r="AL20" i="13"/>
  <c r="N20" i="13"/>
  <c r="AX20" i="13"/>
  <c r="R20" i="13"/>
  <c r="AV20" i="13"/>
  <c r="AT20" i="13"/>
  <c r="L20" i="13"/>
  <c r="AZ20" i="13"/>
  <c r="BB20" i="13"/>
  <c r="AL17" i="13"/>
  <c r="AL19" i="13"/>
  <c r="AZ19" i="13"/>
  <c r="AX19" i="13"/>
  <c r="Z19" i="13"/>
  <c r="BD17" i="13"/>
  <c r="N17" i="13"/>
  <c r="H17" i="13"/>
  <c r="AN17" i="13"/>
  <c r="AF17" i="13"/>
  <c r="R17" i="13"/>
  <c r="AX17" i="13"/>
  <c r="Z17" i="13"/>
  <c r="J17" i="13"/>
  <c r="AH17" i="13"/>
  <c r="P17" i="13"/>
  <c r="J12" i="13"/>
  <c r="AF12" i="13"/>
  <c r="AD12" i="13"/>
  <c r="AR12" i="13"/>
  <c r="AD9" i="13"/>
  <c r="AF9" i="13"/>
  <c r="AB9" i="13"/>
  <c r="BD9" i="13"/>
  <c r="Z9" i="13"/>
  <c r="AL9" i="13"/>
  <c r="N9" i="13"/>
  <c r="AX9" i="13"/>
  <c r="AT9" i="13"/>
  <c r="T9" i="13"/>
  <c r="J9" i="13"/>
  <c r="AV9" i="13"/>
  <c r="AB16" i="7"/>
  <c r="AP16" i="7"/>
  <c r="T24" i="7"/>
  <c r="BF24" i="7"/>
  <c r="AZ24" i="7"/>
  <c r="AL24" i="7"/>
  <c r="AH24" i="7"/>
  <c r="V24" i="7"/>
  <c r="R24" i="7"/>
  <c r="BH17" i="7"/>
  <c r="N17" i="7"/>
  <c r="BB17" i="7"/>
  <c r="P17" i="7"/>
  <c r="AL17" i="7"/>
  <c r="AP17" i="7"/>
  <c r="AN17" i="7"/>
  <c r="AX17" i="14"/>
  <c r="H17" i="14"/>
  <c r="J17" i="14"/>
  <c r="T17" i="14"/>
  <c r="AR17" i="14"/>
  <c r="AB17" i="14"/>
  <c r="V17" i="14"/>
  <c r="P17" i="14"/>
  <c r="AF17" i="14"/>
  <c r="AV17" i="14"/>
  <c r="Z17" i="14"/>
  <c r="AP17" i="14"/>
  <c r="AJ17" i="14"/>
  <c r="BD28" i="14"/>
  <c r="J28" i="14"/>
  <c r="AP28" i="14"/>
  <c r="AZ28" i="14"/>
  <c r="L41" i="14"/>
  <c r="AV21" i="7"/>
  <c r="N41" i="14"/>
  <c r="R41" i="14"/>
  <c r="BD17" i="14"/>
  <c r="AP41" i="14"/>
  <c r="H41" i="14"/>
  <c r="AD13" i="14"/>
  <c r="BD13" i="14"/>
  <c r="AJ13" i="14"/>
  <c r="T13" i="14"/>
  <c r="X28" i="14"/>
  <c r="Z17" i="7"/>
  <c r="AR17" i="7"/>
  <c r="AJ21" i="7"/>
  <c r="BH19" i="7"/>
  <c r="AX19" i="7"/>
  <c r="BF19" i="7"/>
  <c r="AF41" i="14"/>
  <c r="AN17" i="14"/>
  <c r="X17" i="14"/>
  <c r="AZ17" i="14"/>
  <c r="L28" i="14"/>
  <c r="AJ17" i="7"/>
  <c r="AF11" i="7"/>
  <c r="N11" i="7"/>
  <c r="V11" i="7"/>
  <c r="AR11" i="7"/>
  <c r="J56" i="14"/>
  <c r="AV56" i="14"/>
  <c r="AZ56" i="14"/>
  <c r="AN56" i="14"/>
  <c r="N56" i="14"/>
  <c r="BB56" i="14"/>
  <c r="AX56" i="14"/>
  <c r="AJ56" i="14"/>
  <c r="AP56" i="14"/>
  <c r="AB56" i="14"/>
  <c r="V56" i="14"/>
  <c r="AH56" i="14"/>
  <c r="T56" i="14"/>
  <c r="AL28" i="14"/>
  <c r="AF17" i="7"/>
  <c r="AB17" i="7"/>
  <c r="BH21" i="7"/>
  <c r="AZ19" i="7"/>
  <c r="AJ12" i="7"/>
  <c r="AZ12" i="7"/>
  <c r="BH12" i="7"/>
  <c r="N12" i="7"/>
  <c r="AZ41" i="14"/>
  <c r="AN28" i="14"/>
  <c r="BD25" i="13"/>
  <c r="AJ25" i="13"/>
  <c r="AB25" i="13"/>
  <c r="T25" i="13"/>
  <c r="AV25" i="13"/>
  <c r="N25" i="13"/>
  <c r="X25" i="13"/>
  <c r="AX25" i="13"/>
  <c r="AR25" i="13"/>
  <c r="AP25" i="13"/>
  <c r="R25" i="13"/>
  <c r="AL25" i="13"/>
  <c r="AH25" i="13"/>
  <c r="AZ25" i="13"/>
  <c r="H25" i="13"/>
  <c r="AP9" i="14"/>
  <c r="AD9" i="14"/>
  <c r="X9" i="14"/>
  <c r="AZ9" i="14"/>
  <c r="L9" i="14"/>
  <c r="R9" i="14"/>
  <c r="AH9" i="14"/>
  <c r="Z12" i="13"/>
  <c r="AL12" i="13"/>
  <c r="AP12" i="13"/>
  <c r="N12" i="13"/>
  <c r="H12" i="13"/>
  <c r="AT12" i="13"/>
  <c r="R12" i="13"/>
  <c r="X12" i="13"/>
  <c r="L12" i="13"/>
  <c r="V12" i="13"/>
  <c r="AH12" i="13"/>
  <c r="AN12" i="13"/>
  <c r="AB12" i="13"/>
  <c r="P12" i="13"/>
  <c r="AX12" i="13"/>
  <c r="AD21" i="7"/>
  <c r="AP19" i="7"/>
  <c r="AF23" i="7"/>
  <c r="BJ23" i="7"/>
  <c r="BD23" i="7"/>
  <c r="R23" i="7"/>
  <c r="X23" i="7"/>
  <c r="AV23" i="7"/>
  <c r="AL23" i="7"/>
  <c r="Z23" i="7"/>
  <c r="AD23" i="7"/>
  <c r="AJ23" i="7"/>
  <c r="L17" i="14"/>
  <c r="H31" i="14"/>
  <c r="P15" i="14"/>
  <c r="AF15" i="14"/>
  <c r="Z39" i="14"/>
  <c r="AT36" i="14"/>
  <c r="AN39" i="14"/>
  <c r="R18" i="14"/>
  <c r="AH18" i="14"/>
  <c r="T21" i="14"/>
  <c r="V16" i="14"/>
  <c r="AL16" i="14"/>
  <c r="BH15" i="7"/>
  <c r="AR15" i="7"/>
  <c r="AB15" i="7"/>
  <c r="BF15" i="7"/>
  <c r="AP15" i="7"/>
  <c r="Z15" i="7"/>
  <c r="AN15" i="7"/>
  <c r="AL15" i="7"/>
  <c r="AL14" i="7"/>
  <c r="BD14" i="7"/>
  <c r="AV14" i="7"/>
  <c r="AZ14" i="7"/>
  <c r="V14" i="7"/>
  <c r="AP14" i="7"/>
  <c r="N14" i="7"/>
  <c r="BB14" i="7"/>
  <c r="AH14" i="7"/>
  <c r="BF14" i="7"/>
  <c r="AR14" i="7"/>
  <c r="BH14" i="7"/>
  <c r="R14" i="7"/>
  <c r="AB14" i="7"/>
  <c r="T14" i="7"/>
  <c r="R37" i="14"/>
  <c r="AL37" i="14"/>
  <c r="AF37" i="14"/>
  <c r="AP37" i="14"/>
  <c r="AH37" i="14"/>
  <c r="AD37" i="14"/>
  <c r="N37" i="14"/>
  <c r="AJ37" i="14"/>
  <c r="L37" i="14"/>
  <c r="P37" i="14"/>
  <c r="AV37" i="14"/>
  <c r="BD37" i="14"/>
  <c r="H37" i="14"/>
  <c r="AT37" i="14"/>
  <c r="AR37" i="14"/>
  <c r="AN37" i="14"/>
  <c r="AX37" i="14"/>
  <c r="AZ37" i="14"/>
  <c r="AB37" i="14"/>
  <c r="T37" i="14"/>
  <c r="Z37" i="14"/>
  <c r="AN54" i="14"/>
  <c r="L54" i="14"/>
  <c r="AF54" i="14"/>
  <c r="J54" i="14"/>
  <c r="T54" i="14"/>
  <c r="AJ54" i="14"/>
  <c r="AB54" i="14"/>
  <c r="X54" i="14"/>
  <c r="BB54" i="14"/>
  <c r="V54" i="14"/>
  <c r="P54" i="14"/>
  <c r="AT54" i="14"/>
  <c r="AP54" i="14"/>
  <c r="AZ54" i="14"/>
  <c r="BD54" i="14"/>
  <c r="AH54" i="14"/>
  <c r="Z54" i="14"/>
  <c r="AR54" i="14"/>
  <c r="AV54" i="14"/>
  <c r="N13" i="7"/>
  <c r="AX13" i="7"/>
  <c r="AV13" i="7"/>
  <c r="AN13" i="7"/>
  <c r="V13" i="7"/>
  <c r="AJ13" i="7"/>
  <c r="R13" i="7"/>
  <c r="J37" i="14"/>
  <c r="H60" i="14"/>
  <c r="AX54" i="14"/>
  <c r="AN16" i="7"/>
  <c r="AX16" i="7"/>
  <c r="BD16" i="7"/>
  <c r="T16" i="7"/>
  <c r="R21" i="7"/>
  <c r="Z21" i="7"/>
  <c r="AF21" i="7"/>
  <c r="N21" i="7"/>
  <c r="AL21" i="7"/>
  <c r="L8" i="14"/>
  <c r="Z8" i="14"/>
  <c r="N8" i="14"/>
  <c r="BB8" i="14"/>
  <c r="AX8" i="14"/>
  <c r="AF8" i="14"/>
  <c r="R8" i="14"/>
  <c r="AB8" i="14"/>
  <c r="AR8" i="14"/>
  <c r="AP8" i="14"/>
  <c r="AT8" i="14"/>
  <c r="N14" i="14"/>
  <c r="BD14" i="14"/>
  <c r="AX14" i="14"/>
  <c r="AZ14" i="14"/>
  <c r="AN14" i="14"/>
  <c r="Z14" i="14"/>
  <c r="AV14" i="14"/>
  <c r="AD14" i="14"/>
  <c r="AL14" i="14"/>
  <c r="J14" i="14"/>
  <c r="BJ22" i="7"/>
  <c r="AD8" i="14"/>
  <c r="AR32" i="14"/>
  <c r="X32" i="14"/>
  <c r="T32" i="14"/>
  <c r="L32" i="14"/>
  <c r="V32" i="14"/>
  <c r="P32" i="14"/>
  <c r="AX32" i="14"/>
  <c r="L56" i="14"/>
  <c r="AR56" i="14"/>
  <c r="AD56" i="14"/>
  <c r="AF56" i="14"/>
  <c r="AT56" i="14"/>
  <c r="R56" i="14"/>
  <c r="P56" i="14"/>
  <c r="Z56" i="14"/>
  <c r="AX21" i="7"/>
  <c r="P21" i="7"/>
  <c r="R16" i="7"/>
  <c r="T8" i="14"/>
  <c r="V14" i="14"/>
  <c r="AR23" i="7"/>
  <c r="AZ23" i="7"/>
  <c r="V8" i="14"/>
  <c r="AN8" i="14"/>
  <c r="R18" i="7"/>
  <c r="BB18" i="7"/>
  <c r="N18" i="7"/>
  <c r="V18" i="7"/>
  <c r="AV18" i="7"/>
  <c r="AR18" i="7"/>
  <c r="AN18" i="7"/>
  <c r="AJ18" i="7"/>
  <c r="AF24" i="7"/>
  <c r="BB24" i="7"/>
  <c r="BD24" i="7"/>
  <c r="BH24" i="7"/>
  <c r="AT24" i="7"/>
  <c r="AN24" i="7"/>
  <c r="AR24" i="7"/>
  <c r="AD24" i="7"/>
  <c r="BB16" i="14"/>
  <c r="AF16" i="14"/>
  <c r="AJ16" i="14"/>
  <c r="AN16" i="14"/>
  <c r="BD16" i="14"/>
  <c r="AP16" i="14"/>
  <c r="AD16" i="14"/>
  <c r="X16" i="14"/>
  <c r="P16" i="14"/>
  <c r="T16" i="14"/>
  <c r="N16" i="14"/>
  <c r="AX16" i="14"/>
  <c r="AR16" i="14"/>
  <c r="H16" i="14"/>
  <c r="J16" i="14"/>
  <c r="AZ16" i="14"/>
  <c r="R16" i="14"/>
  <c r="L16" i="14"/>
  <c r="AB16" i="14"/>
  <c r="V28" i="14"/>
  <c r="P28" i="14"/>
  <c r="Z28" i="14"/>
  <c r="AF28" i="14"/>
  <c r="R28" i="14"/>
  <c r="T28" i="14"/>
  <c r="N51" i="14"/>
  <c r="X51" i="14"/>
  <c r="BJ21" i="7"/>
  <c r="BH16" i="7"/>
  <c r="AL8" i="14"/>
  <c r="AH19" i="13"/>
  <c r="BB19" i="13"/>
  <c r="R19" i="13"/>
  <c r="T19" i="13"/>
  <c r="H19" i="13"/>
  <c r="J19" i="13"/>
  <c r="X19" i="13"/>
  <c r="AT19" i="13"/>
  <c r="AV19" i="13"/>
  <c r="T41" i="14"/>
  <c r="AR41" i="14"/>
  <c r="BD41" i="14"/>
  <c r="AV41" i="14"/>
  <c r="X16" i="13"/>
  <c r="AV16" i="13"/>
  <c r="AJ16" i="13"/>
  <c r="AX16" i="13"/>
  <c r="BB16" i="13"/>
  <c r="AN16" i="13"/>
  <c r="V16" i="13"/>
  <c r="AB16" i="13"/>
  <c r="R16" i="13"/>
  <c r="T16" i="13"/>
  <c r="AF16" i="13"/>
  <c r="H16" i="13"/>
  <c r="AH21" i="7"/>
  <c r="AN23" i="13"/>
  <c r="V23" i="13"/>
  <c r="AV23" i="13"/>
  <c r="BB23" i="13"/>
  <c r="Z23" i="13"/>
  <c r="J23" i="13"/>
  <c r="P23" i="13"/>
  <c r="AL23" i="13"/>
  <c r="N23" i="13"/>
  <c r="AH23" i="13"/>
  <c r="AJ23" i="13"/>
  <c r="R23" i="13"/>
  <c r="BB12" i="7"/>
  <c r="P12" i="7"/>
  <c r="V12" i="7"/>
  <c r="BJ12" i="7"/>
  <c r="BF12" i="7"/>
  <c r="AP12" i="7"/>
  <c r="AB19" i="7"/>
  <c r="AD18" i="14"/>
  <c r="V18" i="14"/>
  <c r="AN18" i="14"/>
  <c r="BD18" i="14"/>
  <c r="N18" i="14"/>
  <c r="X18" i="14"/>
  <c r="AX18" i="14"/>
  <c r="AJ18" i="14"/>
  <c r="AB18" i="14"/>
  <c r="AF18" i="14"/>
  <c r="Z18" i="14"/>
  <c r="T18" i="14"/>
  <c r="X21" i="7"/>
  <c r="AH8" i="14"/>
  <c r="J12" i="14"/>
  <c r="L12" i="14"/>
  <c r="AP12" i="14"/>
  <c r="P12" i="14"/>
  <c r="AB12" i="14"/>
  <c r="AV12" i="14"/>
  <c r="AX12" i="14"/>
  <c r="AF12" i="14"/>
  <c r="BB12" i="13"/>
  <c r="AJ12" i="13"/>
  <c r="T12" i="13"/>
  <c r="F27" i="13"/>
  <c r="B8" i="8" s="1"/>
  <c r="AZ12" i="13"/>
  <c r="AV12" i="13"/>
  <c r="BD12" i="13"/>
  <c r="AJ49" i="14"/>
  <c r="L49" i="14"/>
  <c r="N49" i="14"/>
  <c r="H49" i="14"/>
  <c r="AL49" i="14"/>
  <c r="P49" i="14"/>
  <c r="BB49" i="14"/>
  <c r="AZ49" i="14"/>
  <c r="AV49" i="14"/>
  <c r="T49" i="14"/>
  <c r="AX28" i="14"/>
  <c r="T31" i="14"/>
  <c r="AZ30" i="14"/>
  <c r="BD30" i="14"/>
  <c r="AV30" i="14"/>
  <c r="AJ28" i="14"/>
  <c r="AV28" i="14"/>
  <c r="N28" i="14"/>
  <c r="R31" i="14"/>
  <c r="AX31" i="14"/>
  <c r="AT28" i="14"/>
  <c r="H28" i="14"/>
  <c r="AJ31" i="14"/>
  <c r="BB31" i="14"/>
  <c r="AB30" i="14"/>
  <c r="R30" i="14"/>
  <c r="Z30" i="14"/>
  <c r="AN30" i="14"/>
  <c r="AX30" i="14"/>
  <c r="AT30" i="14"/>
  <c r="AL7" i="7"/>
  <c r="AN7" i="7"/>
  <c r="AX7" i="7"/>
  <c r="X11" i="13"/>
  <c r="AB11" i="13"/>
  <c r="T11" i="13"/>
  <c r="V10" i="13"/>
  <c r="AX10" i="13"/>
  <c r="AV10" i="13"/>
  <c r="AT10" i="13"/>
  <c r="X10" i="13"/>
  <c r="N11" i="13"/>
  <c r="AP11" i="13"/>
  <c r="J10" i="13"/>
  <c r="H11" i="13"/>
  <c r="AN11" i="13"/>
  <c r="AX11" i="13"/>
  <c r="P11" i="13"/>
  <c r="AJ10" i="13"/>
  <c r="AN10" i="13"/>
  <c r="L10" i="13"/>
  <c r="AF11" i="13"/>
  <c r="AR11" i="13"/>
  <c r="L11" i="13"/>
  <c r="AJ11" i="13"/>
  <c r="AZ10" i="13"/>
  <c r="P10" i="13"/>
  <c r="AH11" i="13"/>
  <c r="AT11" i="13"/>
  <c r="R8" i="13"/>
  <c r="X8" i="13"/>
  <c r="AN8" i="13"/>
  <c r="H8" i="13"/>
  <c r="Z8" i="13"/>
  <c r="P8" i="13"/>
  <c r="AD8" i="13"/>
  <c r="N8" i="13"/>
  <c r="AP8" i="13"/>
  <c r="BD8" i="13"/>
  <c r="AT8" i="13"/>
  <c r="BD51" i="14"/>
  <c r="V51" i="14"/>
  <c r="L51" i="14"/>
  <c r="P51" i="14"/>
  <c r="AN51" i="14"/>
  <c r="AB51" i="14"/>
  <c r="AX51" i="14"/>
  <c r="AT51" i="14"/>
  <c r="AH51" i="14"/>
  <c r="AR51" i="14"/>
  <c r="AL51" i="14"/>
  <c r="T51" i="14"/>
  <c r="R51" i="14"/>
  <c r="H51" i="14"/>
  <c r="J51" i="14"/>
  <c r="AD51" i="14"/>
  <c r="AP51" i="14"/>
  <c r="AZ51" i="14"/>
  <c r="BB51" i="14"/>
  <c r="AV51" i="14"/>
  <c r="AF51" i="14"/>
  <c r="Z51" i="14"/>
  <c r="X50" i="14"/>
  <c r="AT50" i="14"/>
  <c r="AF50" i="14"/>
  <c r="BD50" i="14"/>
  <c r="AH50" i="14"/>
  <c r="L50" i="14"/>
  <c r="AJ50" i="14"/>
  <c r="AB50" i="14"/>
  <c r="Z50" i="14"/>
  <c r="AN50" i="14"/>
  <c r="N50" i="14"/>
  <c r="AR50" i="14"/>
  <c r="H50" i="14"/>
  <c r="R50" i="14"/>
  <c r="BB50" i="14"/>
  <c r="BF7" i="7"/>
  <c r="BD7" i="7"/>
  <c r="BJ7" i="7"/>
  <c r="X7" i="7"/>
  <c r="BB7" i="7"/>
  <c r="AR7" i="7"/>
  <c r="P7" i="7"/>
  <c r="AV9" i="7"/>
  <c r="P9" i="7"/>
  <c r="BB9" i="7"/>
  <c r="AX9" i="7"/>
  <c r="AT9" i="7"/>
  <c r="AL9" i="7"/>
  <c r="AP9" i="7"/>
  <c r="T9" i="7"/>
  <c r="X9" i="7"/>
  <c r="BJ9" i="7"/>
  <c r="Z9" i="7"/>
  <c r="AB9" i="7"/>
  <c r="BH9" i="7"/>
  <c r="AF9" i="7"/>
  <c r="AH9" i="7"/>
  <c r="N9" i="7"/>
  <c r="R9" i="7"/>
  <c r="V9" i="7"/>
  <c r="AD9" i="7"/>
  <c r="AZ9" i="7"/>
  <c r="BD9" i="7"/>
  <c r="P8" i="7"/>
  <c r="X8" i="7"/>
  <c r="AL8" i="7"/>
  <c r="BH8" i="7"/>
  <c r="Z8" i="7"/>
  <c r="R8" i="7"/>
  <c r="AJ8" i="7"/>
  <c r="AB8" i="7"/>
  <c r="BJ8" i="7"/>
  <c r="V8" i="7"/>
  <c r="AD8" i="7"/>
  <c r="AF8" i="7"/>
  <c r="AZ8" i="7"/>
  <c r="N8" i="7"/>
  <c r="BB8" i="7"/>
  <c r="AX8" i="7"/>
  <c r="AT8" i="7"/>
  <c r="T8" i="7"/>
  <c r="AV8" i="7"/>
  <c r="AR8" i="7"/>
  <c r="AP8" i="7"/>
  <c r="BD8" i="7"/>
  <c r="AN8" i="7"/>
  <c r="BB11" i="13"/>
  <c r="W33" i="8"/>
  <c r="W34" i="8" s="1"/>
  <c r="U33" i="8" l="1"/>
  <c r="U34" i="8" s="1"/>
  <c r="T33" i="8"/>
  <c r="T34" i="8" s="1"/>
  <c r="R10" i="7"/>
  <c r="BF10" i="7"/>
  <c r="AP7" i="7"/>
  <c r="BH10" i="7"/>
  <c r="AX10" i="7"/>
  <c r="AL10" i="7"/>
  <c r="N10" i="7"/>
  <c r="T10" i="7"/>
  <c r="AN10" i="7"/>
  <c r="AJ10" i="7"/>
  <c r="AT10" i="7"/>
  <c r="P10" i="7"/>
  <c r="BJ10" i="7"/>
  <c r="AP9" i="13"/>
  <c r="AP27" i="13" s="1"/>
  <c r="T8" i="8" s="1"/>
  <c r="V9" i="13"/>
  <c r="X9" i="13"/>
  <c r="R9" i="13"/>
  <c r="AH9" i="13"/>
  <c r="L9" i="13"/>
  <c r="H9" i="13"/>
  <c r="AR9" i="13"/>
  <c r="AN9" i="13"/>
  <c r="AZ9" i="13"/>
  <c r="AJ9" i="13"/>
  <c r="P9" i="13"/>
  <c r="AA34" i="8"/>
  <c r="Y34" i="8"/>
  <c r="F31" i="11"/>
  <c r="M33" i="8"/>
  <c r="M34" i="8" s="1"/>
  <c r="X60" i="14"/>
  <c r="K33" i="8"/>
  <c r="K34" i="8" s="1"/>
  <c r="J58" i="14"/>
  <c r="R58" i="14"/>
  <c r="AJ58" i="14"/>
  <c r="AZ58" i="14"/>
  <c r="AH58" i="14"/>
  <c r="AR58" i="14"/>
  <c r="BD58" i="14"/>
  <c r="AJ22" i="7"/>
  <c r="AT22" i="7"/>
  <c r="AX22" i="7"/>
  <c r="AN22" i="7"/>
  <c r="BF22" i="7"/>
  <c r="X29" i="14"/>
  <c r="AL22" i="7"/>
  <c r="N60" i="14"/>
  <c r="BE25" i="13"/>
  <c r="V21" i="14"/>
  <c r="AZ21" i="14"/>
  <c r="J21" i="14"/>
  <c r="AP21" i="14"/>
  <c r="N21" i="14"/>
  <c r="AL21" i="14"/>
  <c r="R21" i="14"/>
  <c r="L21" i="14"/>
  <c r="AJ21" i="14"/>
  <c r="H21" i="14"/>
  <c r="AD21" i="14"/>
  <c r="AH21" i="14"/>
  <c r="AX21" i="14"/>
  <c r="BB21" i="14"/>
  <c r="Z21" i="14"/>
  <c r="AT21" i="14"/>
  <c r="X21" i="14"/>
  <c r="AB21" i="14"/>
  <c r="P21" i="14"/>
  <c r="AX59" i="14"/>
  <c r="AZ59" i="14"/>
  <c r="AP59" i="14"/>
  <c r="Z59" i="14"/>
  <c r="AJ59" i="14"/>
  <c r="AH59" i="14"/>
  <c r="J59" i="14"/>
  <c r="AB59" i="14"/>
  <c r="H59" i="14"/>
  <c r="BB59" i="14"/>
  <c r="T59" i="14"/>
  <c r="AT59" i="14"/>
  <c r="L59" i="14"/>
  <c r="AL59" i="14"/>
  <c r="AD59" i="14"/>
  <c r="BD59" i="14"/>
  <c r="V59" i="14"/>
  <c r="N59" i="14"/>
  <c r="R22" i="7"/>
  <c r="V41" i="14"/>
  <c r="Z41" i="14"/>
  <c r="AN41" i="14"/>
  <c r="AD41" i="14"/>
  <c r="AX41" i="14"/>
  <c r="AB41" i="14"/>
  <c r="J41" i="14"/>
  <c r="P41" i="14"/>
  <c r="AH41" i="14"/>
  <c r="BB41" i="14"/>
  <c r="AL41" i="14"/>
  <c r="X41" i="14"/>
  <c r="AT41" i="14"/>
  <c r="AJ41" i="14"/>
  <c r="AF60" i="14"/>
  <c r="F41" i="13"/>
  <c r="B21" i="8" s="1"/>
  <c r="AB22" i="7"/>
  <c r="N30" i="14"/>
  <c r="AL30" i="14"/>
  <c r="AD30" i="14"/>
  <c r="AF30" i="14"/>
  <c r="AP30" i="14"/>
  <c r="V30" i="14"/>
  <c r="BB30" i="14"/>
  <c r="J30" i="14"/>
  <c r="P30" i="14"/>
  <c r="AR30" i="14"/>
  <c r="J48" i="14"/>
  <c r="AN48" i="14"/>
  <c r="AZ48" i="14"/>
  <c r="AN61" i="14"/>
  <c r="L61" i="14"/>
  <c r="X61" i="14"/>
  <c r="T61" i="14"/>
  <c r="P61" i="14"/>
  <c r="H61" i="14"/>
  <c r="AX61" i="14"/>
  <c r="AR61" i="14"/>
  <c r="AP61" i="14"/>
  <c r="AB61" i="14"/>
  <c r="AH61" i="14"/>
  <c r="AZ61" i="14"/>
  <c r="Z61" i="14"/>
  <c r="BB61" i="14"/>
  <c r="R61" i="14"/>
  <c r="J61" i="14"/>
  <c r="AD22" i="7"/>
  <c r="AD60" i="14"/>
  <c r="BD21" i="14"/>
  <c r="AF12" i="7"/>
  <c r="AL12" i="7"/>
  <c r="Z12" i="7"/>
  <c r="AV12" i="7"/>
  <c r="BD12" i="7"/>
  <c r="AB12" i="7"/>
  <c r="R12" i="7"/>
  <c r="AX12" i="7"/>
  <c r="AJ9" i="14"/>
  <c r="Z9" i="14"/>
  <c r="BD9" i="14"/>
  <c r="AV9" i="14"/>
  <c r="H9" i="14"/>
  <c r="AB9" i="14"/>
  <c r="V9" i="14"/>
  <c r="AR9" i="14"/>
  <c r="AL9" i="14"/>
  <c r="AX9" i="14"/>
  <c r="J31" i="14"/>
  <c r="Z31" i="14"/>
  <c r="P31" i="14"/>
  <c r="AF31" i="14"/>
  <c r="AT31" i="14"/>
  <c r="AV31" i="14"/>
  <c r="AP31" i="14"/>
  <c r="AH31" i="14"/>
  <c r="AR31" i="14"/>
  <c r="X31" i="14"/>
  <c r="AL31" i="14"/>
  <c r="AD31" i="14"/>
  <c r="N31" i="14"/>
  <c r="V31" i="14"/>
  <c r="AV62" i="14"/>
  <c r="V62" i="14"/>
  <c r="P62" i="14"/>
  <c r="AJ62" i="14"/>
  <c r="N62" i="14"/>
  <c r="BB62" i="14"/>
  <c r="AR62" i="14"/>
  <c r="X62" i="14"/>
  <c r="BD62" i="14"/>
  <c r="J62" i="14"/>
  <c r="AB62" i="14"/>
  <c r="AF62" i="14"/>
  <c r="AL29" i="14"/>
  <c r="H29" i="14"/>
  <c r="R29" i="14"/>
  <c r="BD29" i="14"/>
  <c r="N29" i="14"/>
  <c r="T29" i="14"/>
  <c r="AP29" i="14"/>
  <c r="AD29" i="14"/>
  <c r="AF29" i="14"/>
  <c r="V29" i="14"/>
  <c r="P29" i="14"/>
  <c r="AH29" i="14"/>
  <c r="AR29" i="14"/>
  <c r="AV29" i="14"/>
  <c r="AB29" i="14"/>
  <c r="BB13" i="7"/>
  <c r="AT13" i="7"/>
  <c r="Z13" i="7"/>
  <c r="BJ13" i="7"/>
  <c r="AL13" i="7"/>
  <c r="AP13" i="7"/>
  <c r="AF13" i="7"/>
  <c r="BF13" i="7"/>
  <c r="AB10" i="14"/>
  <c r="T10" i="14"/>
  <c r="AR10" i="14"/>
  <c r="J10" i="14"/>
  <c r="AP10" i="14"/>
  <c r="AX10" i="14"/>
  <c r="P10" i="14"/>
  <c r="L10" i="14"/>
  <c r="AN10" i="14"/>
  <c r="Z10" i="14"/>
  <c r="H10" i="14"/>
  <c r="Z32" i="14"/>
  <c r="BD32" i="14"/>
  <c r="N32" i="14"/>
  <c r="AZ32" i="14"/>
  <c r="AZ43" i="14" s="1"/>
  <c r="X12" i="8" s="1"/>
  <c r="AR49" i="14"/>
  <c r="X49" i="14"/>
  <c r="AH49" i="14"/>
  <c r="V49" i="14"/>
  <c r="AD49" i="14"/>
  <c r="AF49" i="14"/>
  <c r="AT49" i="14"/>
  <c r="AB49" i="14"/>
  <c r="AP49" i="14"/>
  <c r="BD49" i="14"/>
  <c r="R49" i="14"/>
  <c r="L60" i="14"/>
  <c r="AL60" i="14"/>
  <c r="P60" i="14"/>
  <c r="AH60" i="14"/>
  <c r="AX60" i="14"/>
  <c r="BB60" i="14"/>
  <c r="AB60" i="14"/>
  <c r="AP60" i="14"/>
  <c r="Z60" i="14"/>
  <c r="AT60" i="14"/>
  <c r="AJ60" i="14"/>
  <c r="AN21" i="14"/>
  <c r="BD11" i="14"/>
  <c r="AZ11" i="14"/>
  <c r="AT11" i="14"/>
  <c r="AN11" i="14"/>
  <c r="N11" i="14"/>
  <c r="R11" i="14"/>
  <c r="AP11" i="14"/>
  <c r="V11" i="14"/>
  <c r="V23" i="14" s="1"/>
  <c r="J10" i="8" s="1"/>
  <c r="P11" i="14"/>
  <c r="AD11" i="14"/>
  <c r="AJ11" i="14"/>
  <c r="AH11" i="14"/>
  <c r="L11" i="14"/>
  <c r="Z11" i="14"/>
  <c r="BB11" i="14"/>
  <c r="AL11" i="14"/>
  <c r="AX11" i="14"/>
  <c r="AF11" i="14"/>
  <c r="AV60" i="14"/>
  <c r="Z16" i="7"/>
  <c r="AJ16" i="7"/>
  <c r="AH16" i="7"/>
  <c r="V16" i="7"/>
  <c r="BB16" i="7"/>
  <c r="P16" i="7"/>
  <c r="BF16" i="7"/>
  <c r="AL16" i="7"/>
  <c r="AR16" i="7"/>
  <c r="AT16" i="7"/>
  <c r="X16" i="7"/>
  <c r="BJ16" i="7"/>
  <c r="BD12" i="14"/>
  <c r="AZ12" i="14"/>
  <c r="X12" i="14"/>
  <c r="AD12" i="14"/>
  <c r="H12" i="14"/>
  <c r="Z12" i="14"/>
  <c r="AR12" i="14"/>
  <c r="V12" i="14"/>
  <c r="AJ12" i="14"/>
  <c r="R12" i="14"/>
  <c r="AL12" i="14"/>
  <c r="N12" i="14"/>
  <c r="AN12" i="14"/>
  <c r="BB12" i="14"/>
  <c r="AH12" i="14"/>
  <c r="T12" i="14"/>
  <c r="R60" i="14"/>
  <c r="AH17" i="7"/>
  <c r="AT17" i="7"/>
  <c r="BJ17" i="7"/>
  <c r="X17" i="7"/>
  <c r="AP13" i="14"/>
  <c r="J13" i="14"/>
  <c r="X13" i="14"/>
  <c r="N13" i="14"/>
  <c r="AL13" i="14"/>
  <c r="AN13" i="14"/>
  <c r="R13" i="14"/>
  <c r="L13" i="14"/>
  <c r="AH13" i="14"/>
  <c r="AX13" i="14"/>
  <c r="BB13" i="14"/>
  <c r="H13" i="14"/>
  <c r="Z13" i="14"/>
  <c r="AR13" i="14"/>
  <c r="AB13" i="14"/>
  <c r="P13" i="14"/>
  <c r="AT13" i="14"/>
  <c r="AZ13" i="14"/>
  <c r="J60" i="14"/>
  <c r="BD60" i="14"/>
  <c r="BB29" i="14"/>
  <c r="AT21" i="13"/>
  <c r="N21" i="13"/>
  <c r="H21" i="13"/>
  <c r="BE21" i="13" s="1"/>
  <c r="R21" i="13"/>
  <c r="AP21" i="13"/>
  <c r="AH21" i="13"/>
  <c r="BD21" i="13"/>
  <c r="AN21" i="13"/>
  <c r="Z21" i="13"/>
  <c r="P21" i="13"/>
  <c r="AV21" i="13"/>
  <c r="AL21" i="13"/>
  <c r="AR21" i="13"/>
  <c r="AB21" i="13"/>
  <c r="BD18" i="7"/>
  <c r="AP18" i="7"/>
  <c r="BJ18" i="7"/>
  <c r="AB18" i="7"/>
  <c r="P14" i="14"/>
  <c r="AJ14" i="14"/>
  <c r="AT14" i="14"/>
  <c r="H14" i="14"/>
  <c r="AF14" i="14"/>
  <c r="T14" i="14"/>
  <c r="AB14" i="14"/>
  <c r="AR14" i="14"/>
  <c r="R14" i="14"/>
  <c r="AP14" i="14"/>
  <c r="AH14" i="14"/>
  <c r="X14" i="14"/>
  <c r="X23" i="14" s="1"/>
  <c r="K10" i="8" s="1"/>
  <c r="L14" i="14"/>
  <c r="BE8" i="13"/>
  <c r="V60" i="14"/>
  <c r="AB58" i="14"/>
  <c r="Z29" i="14"/>
  <c r="AV7" i="7"/>
  <c r="Z7" i="7"/>
  <c r="AT7" i="7"/>
  <c r="R7" i="7"/>
  <c r="AF7" i="7"/>
  <c r="T7" i="7"/>
  <c r="AD7" i="7"/>
  <c r="AZ7" i="7"/>
  <c r="AB7" i="7"/>
  <c r="V7" i="7"/>
  <c r="Z20" i="13"/>
  <c r="AJ20" i="13"/>
  <c r="BD20" i="13"/>
  <c r="AP20" i="13"/>
  <c r="X20" i="13"/>
  <c r="T20" i="13"/>
  <c r="H20" i="13"/>
  <c r="P20" i="13"/>
  <c r="AB20" i="13"/>
  <c r="AH20" i="13"/>
  <c r="V20" i="13"/>
  <c r="AD20" i="13"/>
  <c r="AF19" i="7"/>
  <c r="N19" i="7"/>
  <c r="V19" i="7"/>
  <c r="AD19" i="7"/>
  <c r="R19" i="7"/>
  <c r="BJ19" i="7"/>
  <c r="BD19" i="7"/>
  <c r="AR19" i="7"/>
  <c r="AL19" i="7"/>
  <c r="AN19" i="7"/>
  <c r="T19" i="7"/>
  <c r="T60" i="14"/>
  <c r="AT29" i="14"/>
  <c r="AN29" i="14"/>
  <c r="AF19" i="13"/>
  <c r="V19" i="13"/>
  <c r="AP19" i="13"/>
  <c r="AJ19" i="13"/>
  <c r="AN19" i="13"/>
  <c r="AD19" i="13"/>
  <c r="AB19" i="13"/>
  <c r="BE19" i="13" s="1"/>
  <c r="P19" i="13"/>
  <c r="L19" i="13"/>
  <c r="AR19" i="13"/>
  <c r="N19" i="13"/>
  <c r="BD15" i="7"/>
  <c r="X15" i="7"/>
  <c r="BB15" i="7"/>
  <c r="AX15" i="7"/>
  <c r="AH15" i="7"/>
  <c r="R15" i="7"/>
  <c r="AV15" i="7"/>
  <c r="AX29" i="14"/>
  <c r="AR60" i="14"/>
  <c r="AF59" i="14"/>
  <c r="AZ29" i="14"/>
  <c r="S34" i="8"/>
  <c r="AZ17" i="13"/>
  <c r="V17" i="13"/>
  <c r="AT17" i="13"/>
  <c r="AP17" i="13"/>
  <c r="AR17" i="13"/>
  <c r="AB17" i="13"/>
  <c r="AJ17" i="13"/>
  <c r="X17" i="13"/>
  <c r="BB17" i="13"/>
  <c r="AD17" i="13"/>
  <c r="L17" i="13"/>
  <c r="T17" i="13"/>
  <c r="BE17" i="13" s="1"/>
  <c r="Z10" i="7"/>
  <c r="AV10" i="7"/>
  <c r="AZ10" i="7"/>
  <c r="AF10" i="7"/>
  <c r="AD10" i="7"/>
  <c r="AP10" i="7"/>
  <c r="V10" i="7"/>
  <c r="AB10" i="7"/>
  <c r="BB10" i="7"/>
  <c r="X10" i="7"/>
  <c r="L29" i="14"/>
  <c r="AJ29" i="14"/>
  <c r="AZ60" i="14"/>
  <c r="H23" i="13"/>
  <c r="P16" i="13"/>
  <c r="BB21" i="7"/>
  <c r="AD54" i="14"/>
  <c r="H54" i="14"/>
  <c r="X37" i="14"/>
  <c r="AX14" i="7"/>
  <c r="AN57" i="14"/>
  <c r="AD28" i="14"/>
  <c r="BB28" i="14"/>
  <c r="T21" i="7"/>
  <c r="J16" i="13"/>
  <c r="BE16" i="13" s="1"/>
  <c r="H22" i="13"/>
  <c r="X53" i="14"/>
  <c r="V18" i="13"/>
  <c r="AJ40" i="14"/>
  <c r="H40" i="14"/>
  <c r="J36" i="14"/>
  <c r="AX53" i="14"/>
  <c r="AR28" i="14"/>
  <c r="AN21" i="7"/>
  <c r="AL16" i="13"/>
  <c r="AV22" i="13"/>
  <c r="BB53" i="14"/>
  <c r="AZ18" i="13"/>
  <c r="AH18" i="13"/>
  <c r="AT40" i="14"/>
  <c r="R36" i="14"/>
  <c r="P53" i="14"/>
  <c r="X33" i="8"/>
  <c r="X34" i="8" s="1"/>
  <c r="H10" i="13"/>
  <c r="R10" i="13"/>
  <c r="AL10" i="13"/>
  <c r="AZ21" i="7"/>
  <c r="AH10" i="13"/>
  <c r="BB10" i="13"/>
  <c r="BB27" i="13" s="1"/>
  <c r="Z8" i="8" s="1"/>
  <c r="AD10" i="13"/>
  <c r="AB23" i="13"/>
  <c r="L16" i="13"/>
  <c r="AB21" i="7"/>
  <c r="AL54" i="14"/>
  <c r="N54" i="14"/>
  <c r="BB37" i="14"/>
  <c r="AH11" i="7"/>
  <c r="AP21" i="7"/>
  <c r="X19" i="14"/>
  <c r="T8" i="13"/>
  <c r="N16" i="13"/>
  <c r="AX22" i="13"/>
  <c r="AD53" i="14"/>
  <c r="L53" i="14"/>
  <c r="AJ18" i="13"/>
  <c r="J18" i="13"/>
  <c r="BE18" i="13" s="1"/>
  <c r="BD40" i="14"/>
  <c r="N39" i="14"/>
  <c r="X15" i="14"/>
  <c r="Z36" i="14"/>
  <c r="C27" i="8"/>
  <c r="N10" i="13"/>
  <c r="BF21" i="7"/>
  <c r="V15" i="14"/>
  <c r="V39" i="14"/>
  <c r="AB14" i="13"/>
  <c r="AB27" i="13" s="1"/>
  <c r="M8" i="8" s="1"/>
  <c r="H19" i="14"/>
  <c r="AD14" i="13"/>
  <c r="X27" i="13"/>
  <c r="K8" i="8" s="1"/>
  <c r="T10" i="13"/>
  <c r="Z10" i="13"/>
  <c r="T23" i="13"/>
  <c r="J22" i="13"/>
  <c r="AH22" i="13"/>
  <c r="V53" i="14"/>
  <c r="AT18" i="13"/>
  <c r="AR14" i="13"/>
  <c r="T18" i="13"/>
  <c r="AJ39" i="14"/>
  <c r="P33" i="8"/>
  <c r="P34" i="8" s="1"/>
  <c r="AR10" i="13"/>
  <c r="AL33" i="14"/>
  <c r="AH15" i="14"/>
  <c r="AP10" i="13"/>
  <c r="BD21" i="7"/>
  <c r="BE12" i="13"/>
  <c r="J27" i="13"/>
  <c r="D8" i="8" s="1"/>
  <c r="V33" i="8"/>
  <c r="V34" i="8" s="1"/>
  <c r="AR20" i="7"/>
  <c r="P20" i="7"/>
  <c r="AX20" i="7"/>
  <c r="AP20" i="7"/>
  <c r="V20" i="7"/>
  <c r="AH20" i="7"/>
  <c r="X20" i="7"/>
  <c r="Z20" i="7"/>
  <c r="AJ20" i="7"/>
  <c r="R20" i="7"/>
  <c r="AF20" i="7"/>
  <c r="AT20" i="7"/>
  <c r="AN20" i="7"/>
  <c r="AD20" i="7"/>
  <c r="L26" i="7"/>
  <c r="B23" i="8" s="1"/>
  <c r="BH20" i="7"/>
  <c r="BB20" i="7"/>
  <c r="T20" i="7"/>
  <c r="BJ20" i="7"/>
  <c r="AV20" i="7"/>
  <c r="AZ20" i="7"/>
  <c r="BF20" i="7"/>
  <c r="BD20" i="7"/>
  <c r="AB20" i="7"/>
  <c r="AL20" i="7"/>
  <c r="N20" i="7"/>
  <c r="R33" i="14"/>
  <c r="H33" i="14"/>
  <c r="L33" i="14"/>
  <c r="J33" i="14"/>
  <c r="V33" i="14"/>
  <c r="N33" i="14"/>
  <c r="BB33" i="14"/>
  <c r="AH33" i="14"/>
  <c r="X33" i="14"/>
  <c r="P33" i="14"/>
  <c r="P43" i="14" s="1"/>
  <c r="G12" i="8" s="1"/>
  <c r="AH8" i="7"/>
  <c r="BF8" i="7"/>
  <c r="V23" i="7"/>
  <c r="AN23" i="7"/>
  <c r="AB23" i="7"/>
  <c r="BH23" i="7"/>
  <c r="AP23" i="7"/>
  <c r="AX23" i="7"/>
  <c r="BB23" i="7"/>
  <c r="AT23" i="7"/>
  <c r="P23" i="7"/>
  <c r="N23" i="7"/>
  <c r="BF23" i="7"/>
  <c r="T23" i="7"/>
  <c r="AV18" i="14"/>
  <c r="AZ18" i="14"/>
  <c r="J18" i="14"/>
  <c r="P18" i="14"/>
  <c r="H18" i="14"/>
  <c r="AR18" i="14"/>
  <c r="AP18" i="14"/>
  <c r="BD13" i="7"/>
  <c r="AD13" i="7"/>
  <c r="P13" i="7"/>
  <c r="AR13" i="7"/>
  <c r="AZ13" i="7"/>
  <c r="BH13" i="7"/>
  <c r="AB13" i="7"/>
  <c r="AH13" i="7"/>
  <c r="X13" i="7"/>
  <c r="T13" i="7"/>
  <c r="AV11" i="7"/>
  <c r="BF11" i="7"/>
  <c r="P11" i="7"/>
  <c r="AD11" i="7"/>
  <c r="BH11" i="7"/>
  <c r="Z11" i="7"/>
  <c r="AB11" i="7"/>
  <c r="X11" i="7"/>
  <c r="T11" i="7"/>
  <c r="AX11" i="7"/>
  <c r="BJ11" i="7"/>
  <c r="N24" i="7"/>
  <c r="Z24" i="7"/>
  <c r="X24" i="7"/>
  <c r="AJ24" i="7"/>
  <c r="AV24" i="7"/>
  <c r="AB24" i="7"/>
  <c r="P24" i="7"/>
  <c r="AP24" i="7"/>
  <c r="AZ13" i="13"/>
  <c r="H13" i="13"/>
  <c r="AH13" i="13"/>
  <c r="AX13" i="13"/>
  <c r="AX27" i="13" s="1"/>
  <c r="X8" i="8" s="1"/>
  <c r="AV13" i="13"/>
  <c r="AR13" i="13"/>
  <c r="AL13" i="13"/>
  <c r="T13" i="13"/>
  <c r="AD13" i="13"/>
  <c r="AT13" i="13"/>
  <c r="V13" i="13"/>
  <c r="V22" i="7"/>
  <c r="BH22" i="7"/>
  <c r="AH22" i="7"/>
  <c r="AV22" i="7"/>
  <c r="AF22" i="7"/>
  <c r="AZ22" i="7"/>
  <c r="N22" i="7"/>
  <c r="AR22" i="7"/>
  <c r="X22" i="7"/>
  <c r="Z22" i="7"/>
  <c r="P22" i="7"/>
  <c r="BD22" i="7"/>
  <c r="T22" i="7"/>
  <c r="BB22" i="7"/>
  <c r="AP22" i="7"/>
  <c r="AF33" i="14"/>
  <c r="Z33" i="8"/>
  <c r="Z34" i="8" s="1"/>
  <c r="AH19" i="14"/>
  <c r="AH23" i="14" s="1"/>
  <c r="P10" i="8" s="1"/>
  <c r="AD19" i="14"/>
  <c r="BB19" i="14"/>
  <c r="N19" i="14"/>
  <c r="AP19" i="14"/>
  <c r="AV19" i="14"/>
  <c r="AL19" i="14"/>
  <c r="AX19" i="14"/>
  <c r="BJ24" i="7"/>
  <c r="R13" i="13"/>
  <c r="J13" i="13"/>
  <c r="AJ33" i="14"/>
  <c r="AD24" i="13"/>
  <c r="T24" i="13"/>
  <c r="AL24" i="13"/>
  <c r="AH24" i="13"/>
  <c r="R24" i="13"/>
  <c r="V24" i="13"/>
  <c r="J24" i="13"/>
  <c r="P24" i="13"/>
  <c r="AV24" i="13"/>
  <c r="H24" i="13"/>
  <c r="BE24" i="13" s="1"/>
  <c r="BB24" i="13"/>
  <c r="AP24" i="13"/>
  <c r="Z24" i="13"/>
  <c r="AX24" i="13"/>
  <c r="AN24" i="13"/>
  <c r="L24" i="13"/>
  <c r="H7" i="14"/>
  <c r="T7" i="14"/>
  <c r="AJ7" i="14"/>
  <c r="R7" i="14"/>
  <c r="Z7" i="14"/>
  <c r="L7" i="14"/>
  <c r="AN7" i="14"/>
  <c r="AV7" i="14"/>
  <c r="AF7" i="14"/>
  <c r="AD7" i="14"/>
  <c r="AD23" i="14" s="1"/>
  <c r="N10" i="8" s="1"/>
  <c r="BB7" i="14"/>
  <c r="AB7" i="14"/>
  <c r="AL7" i="14"/>
  <c r="N14" i="13"/>
  <c r="T14" i="13"/>
  <c r="AP14" i="13"/>
  <c r="P14" i="13"/>
  <c r="AH14" i="13"/>
  <c r="AN14" i="13"/>
  <c r="R14" i="13"/>
  <c r="L14" i="13"/>
  <c r="AL14" i="13"/>
  <c r="AV14" i="13"/>
  <c r="Z14" i="13"/>
  <c r="AJ14" i="13"/>
  <c r="AF14" i="13"/>
  <c r="AF27" i="13" s="1"/>
  <c r="O8" i="8" s="1"/>
  <c r="AR33" i="14"/>
  <c r="AX33" i="14"/>
  <c r="AF23" i="13"/>
  <c r="BD23" i="13"/>
  <c r="AX23" i="13"/>
  <c r="AR23" i="13"/>
  <c r="AD23" i="13"/>
  <c r="AV8" i="14"/>
  <c r="J8" i="14"/>
  <c r="J23" i="14" s="1"/>
  <c r="D10" i="8" s="1"/>
  <c r="AJ8" i="14"/>
  <c r="AZ8" i="14"/>
  <c r="P8" i="14"/>
  <c r="H8" i="14"/>
  <c r="B16" i="8"/>
  <c r="AT33" i="14"/>
  <c r="AT11" i="7"/>
  <c r="AH7" i="7"/>
  <c r="BH7" i="7"/>
  <c r="AJ7" i="7"/>
  <c r="AZ57" i="14"/>
  <c r="R57" i="14"/>
  <c r="AR57" i="14"/>
  <c r="J57" i="14"/>
  <c r="AJ57" i="14"/>
  <c r="BD57" i="14"/>
  <c r="AB57" i="14"/>
  <c r="AV57" i="14"/>
  <c r="AL57" i="14"/>
  <c r="AD57" i="14"/>
  <c r="N57" i="14"/>
  <c r="AX57" i="14"/>
  <c r="AP57" i="14"/>
  <c r="H57" i="14"/>
  <c r="AH57" i="14"/>
  <c r="AF57" i="14"/>
  <c r="Z57" i="14"/>
  <c r="AH23" i="7"/>
  <c r="R11" i="7"/>
  <c r="AB19" i="14"/>
  <c r="L13" i="13"/>
  <c r="BD33" i="14"/>
  <c r="AJ11" i="7"/>
  <c r="R33" i="8"/>
  <c r="R34" i="8" s="1"/>
  <c r="AF14" i="7"/>
  <c r="X14" i="7"/>
  <c r="P14" i="7"/>
  <c r="AD14" i="7"/>
  <c r="BJ14" i="7"/>
  <c r="AT14" i="7"/>
  <c r="AJ14" i="7"/>
  <c r="AN14" i="7"/>
  <c r="J26" i="7"/>
  <c r="AP33" i="14"/>
  <c r="Z33" i="14"/>
  <c r="AD43" i="14"/>
  <c r="N12" i="8" s="1"/>
  <c r="AN11" i="7"/>
  <c r="AJ13" i="13"/>
  <c r="AJ27" i="13" s="1"/>
  <c r="Q8" i="8" s="1"/>
  <c r="V57" i="14"/>
  <c r="AN33" i="14"/>
  <c r="AF16" i="7"/>
  <c r="AD16" i="7"/>
  <c r="AV16" i="7"/>
  <c r="N16" i="7"/>
  <c r="AZ16" i="7"/>
  <c r="AX58" i="14"/>
  <c r="AV58" i="14"/>
  <c r="AP58" i="14"/>
  <c r="AN58" i="14"/>
  <c r="T58" i="14"/>
  <c r="L58" i="14"/>
  <c r="AT58" i="14"/>
  <c r="AL58" i="14"/>
  <c r="AF58" i="14"/>
  <c r="AD58" i="14"/>
  <c r="Z58" i="14"/>
  <c r="V58" i="14"/>
  <c r="P58" i="14"/>
  <c r="N58" i="14"/>
  <c r="X58" i="14"/>
  <c r="BF9" i="7"/>
  <c r="AR9" i="7"/>
  <c r="AN9" i="7"/>
  <c r="AJ9" i="7"/>
  <c r="V43" i="14"/>
  <c r="J12" i="8" s="1"/>
  <c r="AL11" i="7"/>
  <c r="BD19" i="14"/>
  <c r="BD13" i="13"/>
  <c r="AD33" i="14"/>
  <c r="AT57" i="14"/>
  <c r="R17" i="7"/>
  <c r="AX17" i="7"/>
  <c r="AZ17" i="7"/>
  <c r="T17" i="7"/>
  <c r="V17" i="7"/>
  <c r="AD17" i="7"/>
  <c r="BD17" i="7"/>
  <c r="AV17" i="7"/>
  <c r="AB33" i="14"/>
  <c r="BB11" i="7"/>
  <c r="AZ18" i="7"/>
  <c r="X18" i="7"/>
  <c r="AL18" i="7"/>
  <c r="AH18" i="7"/>
  <c r="T18" i="7"/>
  <c r="AD18" i="7"/>
  <c r="P18" i="7"/>
  <c r="AF18" i="7"/>
  <c r="AT18" i="7"/>
  <c r="BH18" i="7"/>
  <c r="AX18" i="7"/>
  <c r="Z18" i="7"/>
  <c r="BF18" i="7"/>
  <c r="AZ11" i="7"/>
  <c r="AP13" i="13"/>
  <c r="AT18" i="14"/>
  <c r="L57" i="14"/>
  <c r="X19" i="7"/>
  <c r="AH19" i="7"/>
  <c r="AV19" i="7"/>
  <c r="AT19" i="7"/>
  <c r="BB19" i="7"/>
  <c r="Z19" i="7"/>
  <c r="AJ19" i="7"/>
  <c r="P19" i="7"/>
  <c r="V48" i="14"/>
  <c r="Z48" i="14"/>
  <c r="AH48" i="14"/>
  <c r="BB48" i="14"/>
  <c r="AR48" i="14"/>
  <c r="AV48" i="14"/>
  <c r="R48" i="14"/>
  <c r="R64" i="14" s="1"/>
  <c r="H14" i="8" s="1"/>
  <c r="AJ48" i="14"/>
  <c r="AD48" i="14"/>
  <c r="AP48" i="14"/>
  <c r="AP64" i="14" s="1"/>
  <c r="S14" i="8" s="1"/>
  <c r="BD48" i="14"/>
  <c r="L48" i="14"/>
  <c r="H48" i="14"/>
  <c r="H64" i="14" s="1"/>
  <c r="C14" i="8" s="1"/>
  <c r="T48" i="14"/>
  <c r="N15" i="7"/>
  <c r="T15" i="7"/>
  <c r="P15" i="7"/>
  <c r="AF15" i="7"/>
  <c r="BJ15" i="7"/>
  <c r="V15" i="7"/>
  <c r="AT15" i="7"/>
  <c r="AZ15" i="7"/>
  <c r="AD15" i="7"/>
  <c r="AJ15" i="7"/>
  <c r="AP11" i="7"/>
  <c r="Z13" i="13"/>
  <c r="Z27" i="13" s="1"/>
  <c r="L8" i="8" s="1"/>
  <c r="T57" i="14"/>
  <c r="BB32" i="14"/>
  <c r="AN32" i="14"/>
  <c r="AP32" i="14"/>
  <c r="AP43" i="14" s="1"/>
  <c r="S12" i="8" s="1"/>
  <c r="J32" i="14"/>
  <c r="AF32" i="14"/>
  <c r="AF43" i="14" s="1"/>
  <c r="O12" i="8" s="1"/>
  <c r="H32" i="14"/>
  <c r="AL32" i="14"/>
  <c r="AT32" i="14"/>
  <c r="AB32" i="14"/>
  <c r="AJ32" i="14"/>
  <c r="AV32" i="14"/>
  <c r="AD32" i="14"/>
  <c r="AH32" i="14"/>
  <c r="BD10" i="7"/>
  <c r="AH10" i="7"/>
  <c r="X30" i="14"/>
  <c r="AJ30" i="14"/>
  <c r="AJ43" i="14" s="1"/>
  <c r="Q12" i="8" s="1"/>
  <c r="N9" i="14"/>
  <c r="AR12" i="7"/>
  <c r="AF22" i="13"/>
  <c r="AL11" i="13"/>
  <c r="AB31" i="14"/>
  <c r="L30" i="14"/>
  <c r="AF55" i="14"/>
  <c r="AP15" i="14"/>
  <c r="V34" i="14"/>
  <c r="AB28" i="14"/>
  <c r="V21" i="7"/>
  <c r="X12" i="7"/>
  <c r="AZ22" i="13"/>
  <c r="N22" i="13"/>
  <c r="AV11" i="13"/>
  <c r="AT55" i="14"/>
  <c r="AT64" i="14" s="1"/>
  <c r="U14" i="8" s="1"/>
  <c r="BD15" i="14"/>
  <c r="BD23" i="14" s="1"/>
  <c r="Z10" i="8" s="1"/>
  <c r="AN55" i="14"/>
  <c r="AN64" i="14" s="1"/>
  <c r="R14" i="8" s="1"/>
  <c r="AR34" i="14"/>
  <c r="AD12" i="7"/>
  <c r="AT12" i="7"/>
  <c r="AH12" i="7"/>
  <c r="AR21" i="7"/>
  <c r="R22" i="13"/>
  <c r="Z11" i="13"/>
  <c r="AD55" i="14"/>
  <c r="AD15" i="14"/>
  <c r="N55" i="14"/>
  <c r="H55" i="14"/>
  <c r="AV55" i="14"/>
  <c r="AT34" i="14"/>
  <c r="AN12" i="7"/>
  <c r="R11" i="13"/>
  <c r="AX15" i="14"/>
  <c r="AX23" i="14" s="1"/>
  <c r="W10" i="8" s="1"/>
  <c r="BD55" i="14"/>
  <c r="BD34" i="14"/>
  <c r="AF9" i="14"/>
  <c r="AV15" i="14"/>
  <c r="AN15" i="14"/>
  <c r="L55" i="14"/>
  <c r="Z15" i="14"/>
  <c r="J34" i="14"/>
  <c r="P9" i="14"/>
  <c r="BB15" i="14"/>
  <c r="H30" i="14"/>
  <c r="BD11" i="13"/>
  <c r="AR15" i="14"/>
  <c r="AZ15" i="14"/>
  <c r="AB55" i="14"/>
  <c r="AB64" i="14" s="1"/>
  <c r="M14" i="8" s="1"/>
  <c r="AH30" i="14"/>
  <c r="AH43" i="14" s="1"/>
  <c r="P12" i="8" s="1"/>
  <c r="T34" i="14"/>
  <c r="Z34" i="14"/>
  <c r="T9" i="14"/>
  <c r="AN31" i="14"/>
  <c r="N15" i="14"/>
  <c r="AJ55" i="14"/>
  <c r="AP34" i="14"/>
  <c r="AN34" i="14"/>
  <c r="BB9" i="14"/>
  <c r="T15" i="14"/>
  <c r="Z55" i="14"/>
  <c r="L34" i="14"/>
  <c r="AH34" i="14"/>
  <c r="L15" i="14"/>
  <c r="H15" i="14"/>
  <c r="AH55" i="14"/>
  <c r="AB34" i="14"/>
  <c r="AL34" i="14"/>
  <c r="T30" i="14"/>
  <c r="BB22" i="13"/>
  <c r="V22" i="13"/>
  <c r="V11" i="13"/>
  <c r="BD31" i="14"/>
  <c r="P55" i="14"/>
  <c r="AP55" i="14"/>
  <c r="AD34" i="14"/>
  <c r="AV34" i="14"/>
  <c r="AV43" i="14" s="1"/>
  <c r="V12" i="8" s="1"/>
  <c r="AR22" i="13"/>
  <c r="AL55" i="14"/>
  <c r="L31" i="14"/>
  <c r="BB55" i="14"/>
  <c r="X55" i="14"/>
  <c r="X64" i="14" s="1"/>
  <c r="K14" i="8" s="1"/>
  <c r="AV26" i="7" l="1"/>
  <c r="T23" i="8" s="1"/>
  <c r="AB26" i="7"/>
  <c r="J23" i="8" s="1"/>
  <c r="AL27" i="13"/>
  <c r="R8" i="8" s="1"/>
  <c r="AD27" i="13"/>
  <c r="N8" i="8" s="1"/>
  <c r="N16" i="8" s="1"/>
  <c r="BE9" i="13"/>
  <c r="H27" i="13"/>
  <c r="C8" i="8" s="1"/>
  <c r="N26" i="7"/>
  <c r="C23" i="8" s="1"/>
  <c r="AH27" i="13"/>
  <c r="P8" i="8" s="1"/>
  <c r="P16" i="8" s="1"/>
  <c r="Z26" i="7"/>
  <c r="I23" i="8" s="1"/>
  <c r="AF26" i="7"/>
  <c r="L23" i="8" s="1"/>
  <c r="AV23" i="14"/>
  <c r="V10" i="8" s="1"/>
  <c r="AD26" i="7"/>
  <c r="K23" i="8" s="1"/>
  <c r="BB43" i="14"/>
  <c r="Y12" i="8" s="1"/>
  <c r="P26" i="7"/>
  <c r="D23" i="8" s="1"/>
  <c r="AR23" i="14"/>
  <c r="T10" i="8" s="1"/>
  <c r="AV27" i="13"/>
  <c r="W8" i="8" s="1"/>
  <c r="W16" i="8" s="1"/>
  <c r="X43" i="14"/>
  <c r="K12" i="8" s="1"/>
  <c r="K16" i="8" s="1"/>
  <c r="K18" i="8" s="1"/>
  <c r="L27" i="13"/>
  <c r="E8" i="8" s="1"/>
  <c r="Z23" i="14"/>
  <c r="L10" i="8" s="1"/>
  <c r="L16" i="8" s="1"/>
  <c r="R23" i="14"/>
  <c r="H10" i="8" s="1"/>
  <c r="H43" i="14"/>
  <c r="C12" i="8" s="1"/>
  <c r="BD26" i="7"/>
  <c r="X23" i="8" s="1"/>
  <c r="Z43" i="14"/>
  <c r="L12" i="8" s="1"/>
  <c r="AN27" i="13"/>
  <c r="S8" i="8" s="1"/>
  <c r="AZ27" i="13"/>
  <c r="Y8" i="8" s="1"/>
  <c r="AP26" i="7"/>
  <c r="Q23" i="8" s="1"/>
  <c r="N64" i="14"/>
  <c r="F14" i="8" s="1"/>
  <c r="AL26" i="7"/>
  <c r="O23" i="8" s="1"/>
  <c r="J64" i="14"/>
  <c r="D14" i="8" s="1"/>
  <c r="BE10" i="13"/>
  <c r="AT23" i="14"/>
  <c r="U10" i="8" s="1"/>
  <c r="R26" i="7"/>
  <c r="E23" i="8" s="1"/>
  <c r="BE23" i="13"/>
  <c r="P27" i="13"/>
  <c r="G8" i="8" s="1"/>
  <c r="AT27" i="13"/>
  <c r="V8" i="8" s="1"/>
  <c r="V16" i="8" s="1"/>
  <c r="N43" i="14"/>
  <c r="F12" i="8" s="1"/>
  <c r="BE20" i="13"/>
  <c r="AZ64" i="14"/>
  <c r="X14" i="8" s="1"/>
  <c r="P64" i="14"/>
  <c r="G14" i="8" s="1"/>
  <c r="BD43" i="14"/>
  <c r="Z12" i="8" s="1"/>
  <c r="AZ26" i="7"/>
  <c r="V23" i="8" s="1"/>
  <c r="AX64" i="14"/>
  <c r="W14" i="8" s="1"/>
  <c r="T27" i="13"/>
  <c r="I8" i="8" s="1"/>
  <c r="BJ26" i="7"/>
  <c r="AA23" i="8" s="1"/>
  <c r="AX26" i="7"/>
  <c r="U23" i="8" s="1"/>
  <c r="AN43" i="14"/>
  <c r="R12" i="8" s="1"/>
  <c r="AX43" i="14"/>
  <c r="W12" i="8" s="1"/>
  <c r="AB23" i="14"/>
  <c r="M10" i="8" s="1"/>
  <c r="AR27" i="13"/>
  <c r="U8" i="8" s="1"/>
  <c r="T26" i="7"/>
  <c r="F23" i="8" s="1"/>
  <c r="BD27" i="13"/>
  <c r="AA8" i="8" s="1"/>
  <c r="AA16" i="8" s="1"/>
  <c r="AA18" i="8" s="1"/>
  <c r="AT43" i="14"/>
  <c r="U12" i="8" s="1"/>
  <c r="BF26" i="7"/>
  <c r="Y23" i="8" s="1"/>
  <c r="AL23" i="14"/>
  <c r="L43" i="14"/>
  <c r="E12" i="8" s="1"/>
  <c r="Z64" i="14"/>
  <c r="L14" i="8" s="1"/>
  <c r="T43" i="14"/>
  <c r="I12" i="8" s="1"/>
  <c r="V26" i="7"/>
  <c r="G23" i="8" s="1"/>
  <c r="AT26" i="7"/>
  <c r="S23" i="8" s="1"/>
  <c r="AR43" i="14"/>
  <c r="T12" i="8" s="1"/>
  <c r="X26" i="7"/>
  <c r="H23" i="8" s="1"/>
  <c r="R43" i="14"/>
  <c r="H12" i="8" s="1"/>
  <c r="B18" i="8"/>
  <c r="B25" i="8"/>
  <c r="BE11" i="13"/>
  <c r="R27" i="13"/>
  <c r="H8" i="8" s="1"/>
  <c r="N23" i="14"/>
  <c r="F10" i="8" s="1"/>
  <c r="T64" i="14"/>
  <c r="I14" i="8" s="1"/>
  <c r="AF23" i="14"/>
  <c r="O10" i="8" s="1"/>
  <c r="AL64" i="14"/>
  <c r="L64" i="14"/>
  <c r="E14" i="8" s="1"/>
  <c r="AN23" i="14"/>
  <c r="R10" i="8" s="1"/>
  <c r="R16" i="8" s="1"/>
  <c r="BE22" i="13"/>
  <c r="BD64" i="14"/>
  <c r="Z14" i="8" s="1"/>
  <c r="P23" i="14"/>
  <c r="G10" i="8" s="1"/>
  <c r="L23" i="14"/>
  <c r="E10" i="8" s="1"/>
  <c r="E16" i="8" s="1"/>
  <c r="Z16" i="8"/>
  <c r="BE13" i="13"/>
  <c r="AJ64" i="14"/>
  <c r="Q14" i="8" s="1"/>
  <c r="T23" i="14"/>
  <c r="I10" i="8" s="1"/>
  <c r="AV64" i="14"/>
  <c r="V14" i="8" s="1"/>
  <c r="H23" i="14"/>
  <c r="C10" i="8" s="1"/>
  <c r="AN26" i="7"/>
  <c r="P23" i="8" s="1"/>
  <c r="BE14" i="13"/>
  <c r="AD64" i="14"/>
  <c r="N14" i="8" s="1"/>
  <c r="AR26" i="7"/>
  <c r="R23" i="8" s="1"/>
  <c r="AJ23" i="14"/>
  <c r="Q10" i="8" s="1"/>
  <c r="Q16" i="8" s="1"/>
  <c r="AB43" i="14"/>
  <c r="M12" i="8" s="1"/>
  <c r="V27" i="13"/>
  <c r="J8" i="8" s="1"/>
  <c r="J16" i="8" s="1"/>
  <c r="AP23" i="14"/>
  <c r="S10" i="8" s="1"/>
  <c r="S16" i="8" s="1"/>
  <c r="AR64" i="14"/>
  <c r="T14" i="8" s="1"/>
  <c r="T16" i="8" s="1"/>
  <c r="AZ23" i="14"/>
  <c r="X10" i="8" s="1"/>
  <c r="N27" i="13"/>
  <c r="F8" i="8" s="1"/>
  <c r="AF64" i="14"/>
  <c r="O14" i="8" s="1"/>
  <c r="O16" i="8" s="1"/>
  <c r="BB64" i="14"/>
  <c r="Y14" i="8" s="1"/>
  <c r="AJ26" i="7"/>
  <c r="N23" i="8" s="1"/>
  <c r="AL43" i="14"/>
  <c r="AH64" i="14"/>
  <c r="P14" i="8" s="1"/>
  <c r="BH26" i="7"/>
  <c r="Z23" i="8" s="1"/>
  <c r="BB26" i="7"/>
  <c r="W23" i="8" s="1"/>
  <c r="AH26" i="7"/>
  <c r="M23" i="8" s="1"/>
  <c r="V64" i="14"/>
  <c r="J14" i="8" s="1"/>
  <c r="J43" i="14"/>
  <c r="D12" i="8" s="1"/>
  <c r="D16" i="8" s="1"/>
  <c r="BB23" i="14"/>
  <c r="Y10" i="8" s="1"/>
  <c r="U16" i="8" l="1"/>
  <c r="U18" i="8" s="1"/>
  <c r="Y16" i="8"/>
  <c r="Y18" i="8" s="1"/>
  <c r="G16" i="8"/>
  <c r="G18" i="8" s="1"/>
  <c r="M16" i="8"/>
  <c r="M18" i="8" s="1"/>
  <c r="X16" i="8"/>
  <c r="X18" i="8" s="1"/>
  <c r="C16" i="8"/>
  <c r="C18" i="8" s="1"/>
  <c r="I16" i="8"/>
  <c r="I18" i="8" s="1"/>
  <c r="H16" i="8"/>
  <c r="H18" i="8" s="1"/>
  <c r="R18" i="8"/>
  <c r="E18" i="8"/>
  <c r="T18" i="8"/>
  <c r="Q18" i="8"/>
  <c r="S18" i="8"/>
  <c r="D18" i="8"/>
  <c r="O18" i="8"/>
  <c r="AA22" i="8"/>
  <c r="AA21" i="8"/>
  <c r="N18" i="8"/>
  <c r="L18" i="8"/>
  <c r="K22" i="8"/>
  <c r="K21" i="8"/>
  <c r="K25" i="8" s="1"/>
  <c r="J18" i="8"/>
  <c r="W18" i="8"/>
  <c r="F16" i="8"/>
  <c r="Z18" i="8"/>
  <c r="V18" i="8"/>
  <c r="P18" i="8"/>
  <c r="BE27" i="13"/>
  <c r="AA25" i="8" l="1"/>
  <c r="L22" i="8"/>
  <c r="L21" i="8"/>
  <c r="G22" i="8"/>
  <c r="G21" i="8"/>
  <c r="N22" i="8"/>
  <c r="N21" i="8"/>
  <c r="E22" i="8"/>
  <c r="E21" i="8"/>
  <c r="O22" i="8"/>
  <c r="O21" i="8"/>
  <c r="W22" i="8"/>
  <c r="W21" i="8"/>
  <c r="H21" i="8"/>
  <c r="H22" i="8"/>
  <c r="Z22" i="8"/>
  <c r="Z21" i="8"/>
  <c r="I22" i="8"/>
  <c r="I21" i="8"/>
  <c r="U22" i="8"/>
  <c r="U21" i="8"/>
  <c r="V22" i="8"/>
  <c r="V21" i="8"/>
  <c r="M22" i="8"/>
  <c r="M21" i="8"/>
  <c r="X22" i="8"/>
  <c r="X21" i="8"/>
  <c r="T22" i="8"/>
  <c r="T21" i="8"/>
  <c r="F18" i="8"/>
  <c r="D22" i="8"/>
  <c r="D21" i="8"/>
  <c r="D25" i="8" s="1"/>
  <c r="D30" i="8" s="1"/>
  <c r="S22" i="8"/>
  <c r="S21" i="8"/>
  <c r="Q22" i="8"/>
  <c r="Q21" i="8"/>
  <c r="R21" i="8"/>
  <c r="R22" i="8"/>
  <c r="J22" i="8"/>
  <c r="J21" i="8"/>
  <c r="J25" i="8" s="1"/>
  <c r="Y22" i="8"/>
  <c r="Y21" i="8"/>
  <c r="P22" i="8"/>
  <c r="P21" i="8"/>
  <c r="C22" i="8"/>
  <c r="C21" i="8"/>
  <c r="V25" i="8" l="1"/>
  <c r="T25" i="8"/>
  <c r="W25" i="8"/>
  <c r="P25" i="8"/>
  <c r="N25" i="8"/>
  <c r="M25" i="8"/>
  <c r="Z25" i="8"/>
  <c r="E25" i="8"/>
  <c r="E30" i="8" s="1"/>
  <c r="E44" i="8" s="1"/>
  <c r="C25" i="8"/>
  <c r="C30" i="8" s="1"/>
  <c r="C33" i="8" s="1"/>
  <c r="C34" i="8" s="1"/>
  <c r="X25" i="8"/>
  <c r="I25" i="8"/>
  <c r="I30" i="8" s="1"/>
  <c r="I44" i="8" s="1"/>
  <c r="L25" i="8"/>
  <c r="Y25" i="8"/>
  <c r="H25" i="8"/>
  <c r="H30" i="8" s="1"/>
  <c r="H44" i="8" s="1"/>
  <c r="S25" i="8"/>
  <c r="O25" i="8"/>
  <c r="F22" i="8"/>
  <c r="F21" i="8"/>
  <c r="R25" i="8"/>
  <c r="Q25" i="8"/>
  <c r="U25" i="8"/>
  <c r="G25" i="8"/>
  <c r="G30" i="8" s="1"/>
  <c r="D44" i="8"/>
  <c r="D33" i="8"/>
  <c r="D34" i="8" s="1"/>
  <c r="F25" i="8" l="1"/>
  <c r="F30" i="8" s="1"/>
  <c r="F44" i="8" s="1"/>
  <c r="C44" i="8"/>
  <c r="I33" i="8"/>
  <c r="I34" i="8" s="1"/>
  <c r="E33" i="8"/>
  <c r="E34" i="8" s="1"/>
  <c r="H33" i="8"/>
  <c r="H34" i="8" s="1"/>
  <c r="G44" i="8"/>
  <c r="G33" i="8"/>
  <c r="G34" i="8" s="1"/>
  <c r="F33" i="8" l="1"/>
  <c r="F34" i="8" s="1"/>
</calcChain>
</file>

<file path=xl/comments1.xml><?xml version="1.0" encoding="utf-8"?>
<comments xmlns="http://schemas.openxmlformats.org/spreadsheetml/2006/main">
  <authors>
    <author>Chea Smith</author>
  </authors>
  <commentList>
    <comment ref="F6" authorId="0" shapeId="0">
      <text>
        <r>
          <rPr>
            <b/>
            <sz val="8"/>
            <color indexed="81"/>
            <rFont val="Tahoma"/>
            <family val="2"/>
          </rPr>
          <t>Chea Smith:</t>
        </r>
        <r>
          <rPr>
            <sz val="8"/>
            <color indexed="81"/>
            <rFont val="Tahoma"/>
            <family val="2"/>
          </rPr>
          <t xml:space="preserve">
% of time each space used for recharge services vs other uses (i.e. research, instruction, other, etc).  If only for recharge, then 100%.</t>
        </r>
      </text>
    </comment>
  </commentList>
</comments>
</file>

<file path=xl/comments2.xml><?xml version="1.0" encoding="utf-8"?>
<comments xmlns="http://schemas.openxmlformats.org/spreadsheetml/2006/main">
  <authors>
    <author>Ruchi Aggarwal</author>
  </authors>
  <commentList>
    <comment ref="D5" authorId="0" shapeId="0">
      <text>
        <r>
          <rPr>
            <sz val="8"/>
            <color indexed="81"/>
            <rFont val="Tahoma"/>
            <family val="2"/>
          </rPr>
          <t>Use actual fringe benefit percentage for each object code.</t>
        </r>
      </text>
    </comment>
  </commentList>
</comments>
</file>

<file path=xl/sharedStrings.xml><?xml version="1.0" encoding="utf-8"?>
<sst xmlns="http://schemas.openxmlformats.org/spreadsheetml/2006/main" count="622" uniqueCount="211">
  <si>
    <t>NAME</t>
  </si>
  <si>
    <t>Summary Sheet</t>
  </si>
  <si>
    <t>Acquisition Budget No.</t>
  </si>
  <si>
    <t>Acquisition Cost</t>
  </si>
  <si>
    <t>Totals</t>
  </si>
  <si>
    <t>TITLE</t>
  </si>
  <si>
    <t>Rate 1</t>
  </si>
  <si>
    <t>Rate 2</t>
  </si>
  <si>
    <t>Rate 3</t>
  </si>
  <si>
    <t>RATE 1</t>
  </si>
  <si>
    <t>RATE 2</t>
  </si>
  <si>
    <t>RATE 3</t>
  </si>
  <si>
    <t># of Annual Units</t>
  </si>
  <si>
    <t>Depr Start Date</t>
  </si>
  <si>
    <t>Depr End Date</t>
  </si>
  <si>
    <t>FTE ON CENTER</t>
  </si>
  <si>
    <t>Direct Salaries</t>
  </si>
  <si>
    <t>Total Direct Salaries</t>
  </si>
  <si>
    <t>Direct Costs</t>
  </si>
  <si>
    <t>TOTAL DIRECT COSTS</t>
  </si>
  <si>
    <t>Add additional lines as necessary</t>
  </si>
  <si>
    <t>BASE SALARY (AT 100% FTE)</t>
  </si>
  <si>
    <t>Admin &amp; Clerical Salaries</t>
  </si>
  <si>
    <t>Total Administrative &amp; Clerical Salaries</t>
  </si>
  <si>
    <t>Depreciation Schedule</t>
  </si>
  <si>
    <t>Useful Life (years)</t>
  </si>
  <si>
    <t>Desc/Type of Equipment</t>
  </si>
  <si>
    <t>Center Name:</t>
  </si>
  <si>
    <t>Contact Information</t>
  </si>
  <si>
    <t>Name:</t>
  </si>
  <si>
    <t>Email:</t>
  </si>
  <si>
    <t>Box #:</t>
  </si>
  <si>
    <t>Notes:</t>
  </si>
  <si>
    <t>RATE 4</t>
  </si>
  <si>
    <t>Rate 4</t>
  </si>
  <si>
    <t>General Information</t>
  </si>
  <si>
    <t>Amount</t>
  </si>
  <si>
    <t>Depr in Proposal</t>
  </si>
  <si>
    <t>Rate Begin Date:</t>
  </si>
  <si>
    <t>Rate End Date:</t>
  </si>
  <si>
    <t>Phone #:</t>
  </si>
  <si>
    <t>Rate #</t>
  </si>
  <si>
    <t>Name</t>
  </si>
  <si>
    <t>Short Description</t>
  </si>
  <si>
    <t>Salaries &amp; Benefits</t>
  </si>
  <si>
    <t>Unit Base*</t>
  </si>
  <si>
    <t>Automatically filled in via formulas</t>
  </si>
  <si>
    <t>Color Index</t>
  </si>
  <si>
    <t>Information filled in by center</t>
  </si>
  <si>
    <t>Units Sold</t>
  </si>
  <si>
    <t>Proposal Estimate</t>
  </si>
  <si>
    <t>Purpose:  To provide a short description of the services for each rate and the number of units expected to be sold.</t>
  </si>
  <si>
    <t>Rate 5</t>
  </si>
  <si>
    <t>Rate 6</t>
  </si>
  <si>
    <t>Rate 7</t>
  </si>
  <si>
    <t>Rate 8</t>
  </si>
  <si>
    <t>RATE 5</t>
  </si>
  <si>
    <t>RATE 6</t>
  </si>
  <si>
    <t>RATE 7</t>
  </si>
  <si>
    <t>RATE 8</t>
  </si>
  <si>
    <t>Purpose:  To list personnel paid on the center and allocate S&amp;B to each rate.</t>
  </si>
  <si>
    <t>TOTAL ON CTR (INC. BENEFITS)</t>
  </si>
  <si>
    <t>FTE %</t>
  </si>
  <si>
    <t>Description</t>
  </si>
  <si>
    <t>Direct Salaries &amp; Fringe Benefits</t>
  </si>
  <si>
    <t>Prior Year Actual</t>
  </si>
  <si>
    <t>Total FTE% for all rates should add up to 100%.</t>
  </si>
  <si>
    <t>%</t>
  </si>
  <si>
    <t>Annual Amt</t>
  </si>
  <si>
    <t>Source Document</t>
  </si>
  <si>
    <t>Total Annual</t>
  </si>
  <si>
    <t>Unit Base</t>
  </si>
  <si>
    <t>*This is the unit by which the center bills its users.  For example, per sample, per hour, etc.</t>
  </si>
  <si>
    <t>Services</t>
  </si>
  <si>
    <t>Purpose: To detail non-salary and non-equipment costs in rates.</t>
  </si>
  <si>
    <t>If there are significant changes between prior year actual and the proposal estimate, include a short explanation.</t>
  </si>
  <si>
    <t>% of Total Direct Costs</t>
  </si>
  <si>
    <t>Depr or Use Allow (Cost Individually &gt;$5000)</t>
  </si>
  <si>
    <t>Prior Year Balance (Add Deficit, Subtract Surplus)</t>
  </si>
  <si>
    <t>Purpose:  To allocate the depreciation &amp; use allowance to the different rates.</t>
  </si>
  <si>
    <t>Depreciation &amp; Use Allowance Allocation Schedule</t>
  </si>
  <si>
    <t>Depreciation &amp; Use Allowance Schedule</t>
  </si>
  <si>
    <t>Purpose:   Used to caculate depreciation or use allowance for equipment that costs more than $5,000 per individual item.</t>
  </si>
  <si>
    <t>Use the 'Other Costs' worksheet to detail costs that are less than $5,000 per individual item.</t>
  </si>
  <si>
    <t>Supplies &amp; Equipment &lt; $5000 per Individual Item</t>
  </si>
  <si>
    <t>Other Non-Salary &amp; Non-Equipment Costs</t>
  </si>
  <si>
    <t>Usage &amp; Description of Rates</t>
  </si>
  <si>
    <t>General Description of Services:</t>
  </si>
  <si>
    <t>Space associated with Recharge Operation:</t>
  </si>
  <si>
    <t xml:space="preserve">     Building Number</t>
  </si>
  <si>
    <t xml:space="preserve">     Room Number</t>
  </si>
  <si>
    <t>Space</t>
  </si>
  <si>
    <t>Purpose:  To identify the space in which the recharge operation is performed.</t>
  </si>
  <si>
    <t>Identify RU Building and Room Number.</t>
  </si>
  <si>
    <t xml:space="preserve"> </t>
  </si>
  <si>
    <t>% of Space Used as Recharge</t>
  </si>
  <si>
    <t>Light Grey</t>
  </si>
  <si>
    <t>Acquistion Date (RU)</t>
  </si>
  <si>
    <t>Supplies &amp; Equipment &lt; $5,000 per item</t>
  </si>
  <si>
    <t>Natural Account</t>
  </si>
  <si>
    <t>Contract Pers Serv &amp; Outside Services</t>
  </si>
  <si>
    <t>Equipment Maintenance</t>
  </si>
  <si>
    <t>FOR SUBSEQUENT YEAR RATE DEVELOPMENT:</t>
  </si>
  <si>
    <t xml:space="preserve">     ACCUMULATED (SURPLUS), OR DEFICIT</t>
  </si>
  <si>
    <t>Leave blank in initial year</t>
  </si>
  <si>
    <t>Account # (if known)</t>
  </si>
  <si>
    <t>Gold</t>
  </si>
  <si>
    <r>
      <t xml:space="preserve">(2) </t>
    </r>
    <r>
      <rPr>
        <b/>
        <sz val="11"/>
        <rFont val="Times New Roman"/>
        <family val="1"/>
      </rPr>
      <t>Useful Life:</t>
    </r>
    <r>
      <rPr>
        <sz val="11"/>
        <rFont val="Times New Roman"/>
        <family val="1"/>
      </rPr>
      <t xml:space="preserve"> Depreciation start date plus useful life.</t>
    </r>
  </si>
  <si>
    <r>
      <t xml:space="preserve">(2) </t>
    </r>
    <r>
      <rPr>
        <b/>
        <sz val="11"/>
        <rFont val="Times New Roman"/>
        <family val="1"/>
      </rPr>
      <t>Depr. in Proposal:</t>
    </r>
    <r>
      <rPr>
        <sz val="11"/>
        <rFont val="Times New Roman"/>
        <family val="1"/>
      </rPr>
      <t xml:space="preserve"> If depreciation is not to be taken for the full year, adjust formula in each cell.</t>
    </r>
  </si>
  <si>
    <r>
      <t xml:space="preserve">(1) </t>
    </r>
    <r>
      <rPr>
        <b/>
        <sz val="11"/>
        <rFont val="Times New Roman"/>
        <family val="1"/>
      </rPr>
      <t>Depr. Start Date</t>
    </r>
    <r>
      <rPr>
        <sz val="11"/>
        <rFont val="Times New Roman"/>
        <family val="1"/>
      </rPr>
      <t>: Usually, the first day of the next calendar quarter after equipment is put into service.</t>
    </r>
  </si>
  <si>
    <t>RUAsset No.</t>
  </si>
  <si>
    <t>PO No.</t>
  </si>
  <si>
    <t>RATE 9</t>
  </si>
  <si>
    <t>RATE 10</t>
  </si>
  <si>
    <t>RATE 11</t>
  </si>
  <si>
    <t>RATE 12</t>
  </si>
  <si>
    <t>RATE 13</t>
  </si>
  <si>
    <t>RATE 14</t>
  </si>
  <si>
    <t>RATE 15</t>
  </si>
  <si>
    <t>Rate 9</t>
  </si>
  <si>
    <t>Rate 10</t>
  </si>
  <si>
    <t>Rate 11</t>
  </si>
  <si>
    <t>Rate 12</t>
  </si>
  <si>
    <t>Rate 13</t>
  </si>
  <si>
    <t>Rate 14</t>
  </si>
  <si>
    <t>Rate 15</t>
  </si>
  <si>
    <t>RATE 16</t>
  </si>
  <si>
    <t>RATE 17</t>
  </si>
  <si>
    <t>RATE 18</t>
  </si>
  <si>
    <t>RATE 19</t>
  </si>
  <si>
    <t>RATE 20</t>
  </si>
  <si>
    <t>RATE 21</t>
  </si>
  <si>
    <t>RATE 22</t>
  </si>
  <si>
    <t>RATE 23</t>
  </si>
  <si>
    <t>RATE 24</t>
  </si>
  <si>
    <t>RATE 25</t>
  </si>
  <si>
    <t>Rate 16</t>
  </si>
  <si>
    <t>Rate 17</t>
  </si>
  <si>
    <t>Rate 18</t>
  </si>
  <si>
    <t>Rate 19</t>
  </si>
  <si>
    <t>Rate 20</t>
  </si>
  <si>
    <t>Rate 21</t>
  </si>
  <si>
    <t>Rate 22</t>
  </si>
  <si>
    <t>Rate 23</t>
  </si>
  <si>
    <t>Rate 24</t>
  </si>
  <si>
    <t>Rate 25</t>
  </si>
  <si>
    <t>% of annual amt to be allocated</t>
  </si>
  <si>
    <t>Amount Allocated</t>
  </si>
  <si>
    <t>Weeks/Year</t>
  </si>
  <si>
    <t>Weeks/Month</t>
  </si>
  <si>
    <t>Total</t>
  </si>
  <si>
    <t>F&amp;A For External Rates</t>
  </si>
  <si>
    <t>F&amp;A Cost</t>
  </si>
  <si>
    <t>See attachment</t>
  </si>
  <si>
    <t>each</t>
  </si>
  <si>
    <t>hour</t>
  </si>
  <si>
    <t>Associate Professor with Tenure</t>
  </si>
  <si>
    <t>RTS 1</t>
  </si>
  <si>
    <t>service contract</t>
  </si>
  <si>
    <t>software update</t>
  </si>
  <si>
    <t>instrument evaluation</t>
  </si>
  <si>
    <t>liquid nitrogen gas</t>
  </si>
  <si>
    <t>LC columns</t>
  </si>
  <si>
    <t>iTRAQ /TMT reagent kit</t>
  </si>
  <si>
    <t>other small amount reagents and supplies</t>
  </si>
  <si>
    <r>
      <t xml:space="preserve">Rate per Unit </t>
    </r>
    <r>
      <rPr>
        <b/>
        <sz val="11"/>
        <rFont val="Times New Roman"/>
        <family val="1"/>
      </rPr>
      <t>(Internal Users)</t>
    </r>
  </si>
  <si>
    <r>
      <t xml:space="preserve">Rate per Unit </t>
    </r>
    <r>
      <rPr>
        <b/>
        <sz val="11"/>
        <rFont val="Times New Roman"/>
        <family val="1"/>
      </rPr>
      <t>(External Users)</t>
    </r>
  </si>
  <si>
    <r>
      <t xml:space="preserve">F&amp;A Rate </t>
    </r>
    <r>
      <rPr>
        <b/>
        <sz val="11"/>
        <rFont val="Times New Roman"/>
        <family val="1"/>
      </rPr>
      <t>(External Users)</t>
    </r>
  </si>
  <si>
    <t>Subsidy per unit:</t>
  </si>
  <si>
    <t>Internal rate to be charged:</t>
  </si>
  <si>
    <t>RTS 3</t>
  </si>
  <si>
    <t>Room</t>
  </si>
  <si>
    <t>Building Number</t>
  </si>
  <si>
    <t>Empl 1</t>
  </si>
  <si>
    <t>Empl 2</t>
  </si>
  <si>
    <t>Empl 3</t>
  </si>
  <si>
    <t>Equip 1</t>
  </si>
  <si>
    <t>Equip 2</t>
  </si>
  <si>
    <t>Equip 3</t>
  </si>
  <si>
    <t>Equip 4</t>
  </si>
  <si>
    <t>Tag 1</t>
  </si>
  <si>
    <t>Tag 2</t>
  </si>
  <si>
    <t>Tag 3</t>
  </si>
  <si>
    <t>Tag 4</t>
  </si>
  <si>
    <t>Description 1</t>
  </si>
  <si>
    <t>Description 2</t>
  </si>
  <si>
    <t>Description 3</t>
  </si>
  <si>
    <t>Description 4</t>
  </si>
  <si>
    <t>Description 5</t>
  </si>
  <si>
    <t>Description 6</t>
  </si>
  <si>
    <t>Description 7</t>
  </si>
  <si>
    <t>Bldg 1</t>
  </si>
  <si>
    <t>Room 1</t>
  </si>
  <si>
    <t>Bldg 2</t>
  </si>
  <si>
    <t>Room 2</t>
  </si>
  <si>
    <t>Bldg 3</t>
  </si>
  <si>
    <t>Room 3</t>
  </si>
  <si>
    <t>Bldg 4</t>
  </si>
  <si>
    <t>Room 4</t>
  </si>
  <si>
    <t>Bldg 5</t>
  </si>
  <si>
    <t>Room 5</t>
  </si>
  <si>
    <t>Bldg 6</t>
  </si>
  <si>
    <t>Room 6</t>
  </si>
  <si>
    <t>Bldg 7</t>
  </si>
  <si>
    <t>Room 7</t>
  </si>
  <si>
    <t>Other Allowable Costs</t>
  </si>
  <si>
    <t>TOTAL COSTS INCLUDING OTHER ALLOWABLE COSTS</t>
  </si>
  <si>
    <t>F&amp;A Rate (FY22/23)</t>
  </si>
  <si>
    <t>BEN % (FY21)</t>
  </si>
  <si>
    <t>Administrative &amp; Clerical Salaries</t>
  </si>
  <si>
    <t>Allocated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</si>
</sst>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mm/dd/yy;@"/>
    <numFmt numFmtId="167" formatCode="m/d/yy;@"/>
    <numFmt numFmtId="168" formatCode="_(* ###0_);_(* \(###0\);_(* &quot;-&quot;??_);_(@_)"/>
    <numFmt numFmtId="169" formatCode="0_);\(0\)"/>
    <numFmt numFmtId="170" formatCode="0.000%"/>
  </numFmts>
  <fonts count="28" x14ac:knownFonts="1">
    <font>
      <sz val="11"/>
      <name val="Times New Roman"/>
    </font>
    <font>
      <sz val="11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sz val="8"/>
      <color indexed="81"/>
      <name val="Tahoma"/>
      <family val="2"/>
    </font>
    <font>
      <b/>
      <sz val="12"/>
      <name val="Times New Roman"/>
      <family val="1"/>
    </font>
    <font>
      <sz val="11"/>
      <name val="Times New Roman"/>
      <family val="1"/>
    </font>
    <font>
      <u/>
      <sz val="11"/>
      <color indexed="12"/>
      <name val="Times New Roman"/>
      <family val="1"/>
    </font>
    <font>
      <b/>
      <sz val="9"/>
      <name val="Times New Roman"/>
      <family val="1"/>
    </font>
    <font>
      <i/>
      <sz val="11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4"/>
      <name val="Times New Roman"/>
      <family val="1"/>
    </font>
    <font>
      <sz val="11"/>
      <color indexed="22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1"/>
      <name val="Arial"/>
      <family val="2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sz val="11"/>
      <name val="Times New Roman"/>
      <family val="1"/>
    </font>
    <font>
      <b/>
      <u/>
      <sz val="10"/>
      <name val="Times New Roman"/>
      <family val="1"/>
    </font>
    <font>
      <sz val="11"/>
      <name val="Times New Roman"/>
      <family val="1"/>
    </font>
    <font>
      <b/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5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277">
    <xf numFmtId="0" fontId="0" fillId="0" borderId="0" xfId="0"/>
    <xf numFmtId="0" fontId="0" fillId="0" borderId="0" xfId="0" applyBorder="1"/>
    <xf numFmtId="0" fontId="5" fillId="0" borderId="0" xfId="0" applyFont="1"/>
    <xf numFmtId="0" fontId="2" fillId="0" borderId="0" xfId="0" applyFont="1" applyBorder="1"/>
    <xf numFmtId="0" fontId="2" fillId="0" borderId="0" xfId="0" applyFont="1"/>
    <xf numFmtId="0" fontId="12" fillId="0" borderId="0" xfId="0" applyFont="1"/>
    <xf numFmtId="0" fontId="15" fillId="0" borderId="0" xfId="0" applyFont="1"/>
    <xf numFmtId="0" fontId="15" fillId="0" borderId="0" xfId="0" applyFont="1" applyAlignment="1">
      <alignment horizontal="left"/>
    </xf>
    <xf numFmtId="0" fontId="16" fillId="0" borderId="0" xfId="0" applyFont="1"/>
    <xf numFmtId="0" fontId="15" fillId="0" borderId="0" xfId="0" applyFont="1" applyFill="1"/>
    <xf numFmtId="0" fontId="6" fillId="0" borderId="0" xfId="0" applyFont="1" applyBorder="1"/>
    <xf numFmtId="0" fontId="6" fillId="0" borderId="0" xfId="0" applyFont="1"/>
    <xf numFmtId="165" fontId="15" fillId="0" borderId="0" xfId="1" applyNumberFormat="1" applyFont="1"/>
    <xf numFmtId="0" fontId="15" fillId="0" borderId="0" xfId="0" applyFont="1" applyFill="1" applyAlignment="1">
      <alignment horizontal="left" vertical="top"/>
    </xf>
    <xf numFmtId="0" fontId="15" fillId="0" borderId="0" xfId="0" applyFont="1" applyAlignment="1">
      <alignment vertical="top" wrapText="1"/>
    </xf>
    <xf numFmtId="0" fontId="10" fillId="2" borderId="1" xfId="0" applyFont="1" applyFill="1" applyBorder="1"/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10" fillId="2" borderId="0" xfId="0" applyFont="1" applyFill="1"/>
    <xf numFmtId="0" fontId="15" fillId="0" borderId="0" xfId="0" applyFont="1" applyFill="1" applyAlignment="1">
      <alignment horizontal="left" indent="1"/>
    </xf>
    <xf numFmtId="0" fontId="12" fillId="0" borderId="0" xfId="0" applyFont="1" applyFill="1"/>
    <xf numFmtId="0" fontId="15" fillId="0" borderId="0" xfId="0" applyFont="1" applyFill="1" applyAlignment="1">
      <alignment horizontal="left" vertical="top" wrapText="1"/>
    </xf>
    <xf numFmtId="0" fontId="16" fillId="0" borderId="0" xfId="0" applyFont="1" applyFill="1"/>
    <xf numFmtId="0" fontId="15" fillId="2" borderId="1" xfId="0" applyFont="1" applyFill="1" applyBorder="1" applyAlignment="1">
      <alignment wrapText="1"/>
    </xf>
    <xf numFmtId="0" fontId="15" fillId="2" borderId="1" xfId="0" applyFont="1" applyFill="1" applyBorder="1"/>
    <xf numFmtId="165" fontId="15" fillId="2" borderId="1" xfId="1" applyNumberFormat="1" applyFont="1" applyFill="1" applyBorder="1"/>
    <xf numFmtId="165" fontId="10" fillId="2" borderId="1" xfId="1" applyNumberFormat="1" applyFont="1" applyFill="1" applyBorder="1"/>
    <xf numFmtId="0" fontId="0" fillId="2" borderId="0" xfId="0" applyFill="1"/>
    <xf numFmtId="0" fontId="10" fillId="0" borderId="0" xfId="0" applyFont="1" applyFill="1"/>
    <xf numFmtId="0" fontId="8" fillId="0" borderId="0" xfId="0" applyFont="1" applyBorder="1" applyAlignment="1">
      <alignment horizontal="center"/>
    </xf>
    <xf numFmtId="169" fontId="0" fillId="2" borderId="1" xfId="0" applyNumberFormat="1" applyFill="1" applyBorder="1"/>
    <xf numFmtId="0" fontId="10" fillId="0" borderId="0" xfId="0" applyFont="1" applyFill="1" applyAlignment="1">
      <alignment horizontal="left" vertical="top"/>
    </xf>
    <xf numFmtId="0" fontId="10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39" fontId="6" fillId="2" borderId="1" xfId="0" applyNumberFormat="1" applyFont="1" applyFill="1" applyBorder="1" applyAlignment="1">
      <alignment vertical="top" wrapText="1"/>
    </xf>
    <xf numFmtId="0" fontId="10" fillId="3" borderId="0" xfId="0" applyFont="1" applyFill="1"/>
    <xf numFmtId="43" fontId="10" fillId="3" borderId="1" xfId="1" applyFont="1" applyFill="1" applyBorder="1" applyProtection="1">
      <protection locked="0"/>
    </xf>
    <xf numFmtId="43" fontId="10" fillId="3" borderId="2" xfId="1" applyFont="1" applyFill="1" applyBorder="1" applyProtection="1"/>
    <xf numFmtId="43" fontId="10" fillId="3" borderId="1" xfId="1" applyFont="1" applyFill="1" applyBorder="1" applyProtection="1"/>
    <xf numFmtId="0" fontId="0" fillId="0" borderId="0" xfId="0" applyProtection="1">
      <protection locked="0"/>
    </xf>
    <xf numFmtId="0" fontId="10" fillId="2" borderId="2" xfId="0" applyFont="1" applyFill="1" applyBorder="1" applyProtection="1">
      <protection locked="0"/>
    </xf>
    <xf numFmtId="43" fontId="10" fillId="2" borderId="2" xfId="1" applyFont="1" applyFill="1" applyBorder="1" applyProtection="1">
      <protection locked="0"/>
    </xf>
    <xf numFmtId="9" fontId="10" fillId="2" borderId="3" xfId="6" applyFont="1" applyFill="1" applyBorder="1" applyProtection="1">
      <protection locked="0"/>
    </xf>
    <xf numFmtId="9" fontId="10" fillId="2" borderId="1" xfId="6" applyFont="1" applyFill="1" applyBorder="1" applyProtection="1">
      <protection locked="0"/>
    </xf>
    <xf numFmtId="0" fontId="10" fillId="2" borderId="1" xfId="0" applyFont="1" applyFill="1" applyBorder="1" applyProtection="1">
      <protection locked="0"/>
    </xf>
    <xf numFmtId="43" fontId="10" fillId="2" borderId="1" xfId="1" applyFont="1" applyFill="1" applyBorder="1" applyProtection="1">
      <protection locked="0"/>
    </xf>
    <xf numFmtId="0" fontId="0" fillId="0" borderId="0" xfId="0" applyBorder="1" applyProtection="1">
      <protection locked="0"/>
    </xf>
    <xf numFmtId="43" fontId="1" fillId="0" borderId="0" xfId="1" applyBorder="1" applyProtection="1">
      <protection locked="0"/>
    </xf>
    <xf numFmtId="0" fontId="14" fillId="2" borderId="0" xfId="0" applyFont="1" applyFill="1" applyBorder="1" applyProtection="1">
      <protection locked="0"/>
    </xf>
    <xf numFmtId="0" fontId="14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4" fillId="0" borderId="0" xfId="0" applyFont="1" applyAlignment="1" applyProtection="1">
      <alignment horizontal="left" indent="1"/>
      <protection locked="0"/>
    </xf>
    <xf numFmtId="164" fontId="10" fillId="3" borderId="1" xfId="0" applyNumberFormat="1" applyFont="1" applyFill="1" applyBorder="1" applyProtection="1"/>
    <xf numFmtId="9" fontId="10" fillId="3" borderId="1" xfId="6" applyFont="1" applyFill="1" applyBorder="1" applyProtection="1"/>
    <xf numFmtId="0" fontId="15" fillId="2" borderId="1" xfId="0" applyFont="1" applyFill="1" applyBorder="1" applyAlignment="1" applyProtection="1">
      <alignment horizontal="left"/>
      <protection locked="0"/>
    </xf>
    <xf numFmtId="14" fontId="15" fillId="2" borderId="1" xfId="0" applyNumberFormat="1" applyFont="1" applyFill="1" applyBorder="1" applyAlignment="1" applyProtection="1">
      <alignment horizontal="left"/>
      <protection locked="0"/>
    </xf>
    <xf numFmtId="167" fontId="15" fillId="2" borderId="1" xfId="0" applyNumberFormat="1" applyFont="1" applyFill="1" applyBorder="1" applyAlignment="1" applyProtection="1">
      <alignment horizontal="left"/>
      <protection locked="0"/>
    </xf>
    <xf numFmtId="43" fontId="15" fillId="2" borderId="1" xfId="1" applyFont="1" applyFill="1" applyBorder="1" applyAlignment="1" applyProtection="1">
      <alignment horizontal="left"/>
      <protection locked="0"/>
    </xf>
    <xf numFmtId="165" fontId="15" fillId="2" borderId="1" xfId="1" applyNumberFormat="1" applyFont="1" applyFill="1" applyBorder="1" applyAlignment="1" applyProtection="1">
      <alignment horizontal="center"/>
      <protection locked="0"/>
    </xf>
    <xf numFmtId="165" fontId="0" fillId="0" borderId="0" xfId="1" applyNumberFormat="1" applyFont="1" applyProtection="1">
      <protection locked="0"/>
    </xf>
    <xf numFmtId="0" fontId="0" fillId="0" borderId="0" xfId="0" applyAlignment="1" applyProtection="1">
      <alignment horizontal="left"/>
      <protection locked="0"/>
    </xf>
    <xf numFmtId="14" fontId="0" fillId="0" borderId="0" xfId="0" applyNumberFormat="1" applyAlignment="1" applyProtection="1">
      <alignment horizontal="left"/>
      <protection locked="0"/>
    </xf>
    <xf numFmtId="43" fontId="1" fillId="0" borderId="0" xfId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14" fontId="0" fillId="0" borderId="0" xfId="0" applyNumberFormat="1" applyProtection="1">
      <protection locked="0"/>
    </xf>
    <xf numFmtId="165" fontId="10" fillId="3" borderId="1" xfId="1" applyNumberFormat="1" applyFont="1" applyFill="1" applyBorder="1" applyProtection="1"/>
    <xf numFmtId="0" fontId="15" fillId="3" borderId="1" xfId="0" applyFont="1" applyFill="1" applyBorder="1" applyAlignment="1" applyProtection="1">
      <alignment horizontal="left"/>
    </xf>
    <xf numFmtId="14" fontId="15" fillId="3" borderId="1" xfId="0" applyNumberFormat="1" applyFont="1" applyFill="1" applyBorder="1" applyAlignment="1" applyProtection="1">
      <alignment horizontal="left"/>
    </xf>
    <xf numFmtId="43" fontId="15" fillId="3" borderId="1" xfId="1" applyFont="1" applyFill="1" applyBorder="1" applyAlignment="1" applyProtection="1">
      <alignment horizontal="left"/>
    </xf>
    <xf numFmtId="0" fontId="0" fillId="2" borderId="1" xfId="0" applyFill="1" applyBorder="1" applyProtection="1">
      <protection locked="0"/>
    </xf>
    <xf numFmtId="43" fontId="10" fillId="3" borderId="0" xfId="1" applyFont="1" applyFill="1" applyProtection="1"/>
    <xf numFmtId="0" fontId="0" fillId="0" borderId="0" xfId="0" applyFill="1" applyProtection="1">
      <protection locked="0"/>
    </xf>
    <xf numFmtId="165" fontId="1" fillId="0" borderId="0" xfId="1" applyNumberFormat="1" applyBorder="1" applyProtection="1">
      <protection locked="0"/>
    </xf>
    <xf numFmtId="165" fontId="1" fillId="0" borderId="0" xfId="1" applyNumberFormat="1" applyFill="1" applyBorder="1" applyProtection="1">
      <protection locked="0"/>
    </xf>
    <xf numFmtId="0" fontId="0" fillId="0" borderId="0" xfId="0" applyFill="1" applyBorder="1" applyProtection="1">
      <protection locked="0"/>
    </xf>
    <xf numFmtId="165" fontId="1" fillId="0" borderId="0" xfId="1" applyNumberFormat="1" applyProtection="1">
      <protection locked="0"/>
    </xf>
    <xf numFmtId="43" fontId="1" fillId="0" borderId="0" xfId="1" applyFill="1" applyBorder="1" applyProtection="1">
      <protection locked="0"/>
    </xf>
    <xf numFmtId="9" fontId="3" fillId="0" borderId="0" xfId="6" applyFont="1" applyFill="1" applyBorder="1" applyAlignment="1" applyProtection="1">
      <alignment horizontal="right"/>
      <protection locked="0"/>
    </xf>
    <xf numFmtId="165" fontId="0" fillId="0" borderId="0" xfId="1" applyNumberFormat="1" applyFont="1" applyBorder="1" applyProtection="1">
      <protection locked="0"/>
    </xf>
    <xf numFmtId="165" fontId="1" fillId="3" borderId="1" xfId="1" applyNumberFormat="1" applyFill="1" applyBorder="1" applyProtection="1"/>
    <xf numFmtId="165" fontId="1" fillId="3" borderId="4" xfId="1" applyNumberFormat="1" applyFill="1" applyBorder="1" applyProtection="1"/>
    <xf numFmtId="10" fontId="1" fillId="3" borderId="1" xfId="6" applyNumberFormat="1" applyFill="1" applyBorder="1" applyProtection="1"/>
    <xf numFmtId="165" fontId="21" fillId="3" borderId="1" xfId="1" applyNumberFormat="1" applyFont="1" applyFill="1" applyBorder="1" applyProtection="1"/>
    <xf numFmtId="165" fontId="1" fillId="3" borderId="1" xfId="1" applyNumberFormat="1" applyFont="1" applyFill="1" applyBorder="1" applyProtection="1"/>
    <xf numFmtId="165" fontId="1" fillId="3" borderId="5" xfId="1" applyNumberFormat="1" applyFill="1" applyBorder="1" applyProtection="1"/>
    <xf numFmtId="165" fontId="13" fillId="3" borderId="1" xfId="1" applyNumberFormat="1" applyFont="1" applyFill="1" applyBorder="1" applyProtection="1"/>
    <xf numFmtId="165" fontId="1" fillId="3" borderId="3" xfId="1" applyNumberFormat="1" applyFill="1" applyBorder="1" applyProtection="1"/>
    <xf numFmtId="165" fontId="9" fillId="3" borderId="1" xfId="1" applyNumberFormat="1" applyFont="1" applyFill="1" applyBorder="1" applyAlignment="1" applyProtection="1">
      <alignment horizontal="center"/>
    </xf>
    <xf numFmtId="43" fontId="1" fillId="3" borderId="3" xfId="1" applyNumberFormat="1" applyFill="1" applyBorder="1" applyProtection="1"/>
    <xf numFmtId="0" fontId="2" fillId="3" borderId="0" xfId="0" applyFont="1" applyFill="1" applyProtection="1"/>
    <xf numFmtId="168" fontId="1" fillId="3" borderId="3" xfId="1" applyNumberFormat="1" applyFill="1" applyBorder="1" applyProtection="1"/>
    <xf numFmtId="0" fontId="2" fillId="0" borderId="0" xfId="0" applyFont="1" applyBorder="1" applyProtection="1"/>
    <xf numFmtId="0" fontId="0" fillId="0" borderId="0" xfId="0" applyProtection="1"/>
    <xf numFmtId="0" fontId="6" fillId="0" borderId="0" xfId="0" applyFont="1" applyBorder="1" applyProtection="1"/>
    <xf numFmtId="0" fontId="0" fillId="0" borderId="6" xfId="0" applyBorder="1" applyProtection="1"/>
    <xf numFmtId="0" fontId="3" fillId="0" borderId="0" xfId="0" applyFont="1" applyFill="1" applyProtection="1"/>
    <xf numFmtId="0" fontId="3" fillId="0" borderId="0" xfId="0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horizontal="center" wrapText="1"/>
    </xf>
    <xf numFmtId="0" fontId="17" fillId="0" borderId="0" xfId="0" applyFont="1" applyFill="1" applyBorder="1" applyProtection="1"/>
    <xf numFmtId="0" fontId="10" fillId="0" borderId="0" xfId="0" applyFont="1" applyFill="1" applyBorder="1" applyProtection="1"/>
    <xf numFmtId="165" fontId="10" fillId="0" borderId="0" xfId="1" applyNumberFormat="1" applyFont="1" applyFill="1" applyBorder="1" applyProtection="1"/>
    <xf numFmtId="10" fontId="10" fillId="0" borderId="0" xfId="0" applyNumberFormat="1" applyFont="1" applyFill="1" applyBorder="1" applyProtection="1"/>
    <xf numFmtId="9" fontId="10" fillId="0" borderId="0" xfId="6" applyFont="1" applyFill="1" applyBorder="1" applyProtection="1"/>
    <xf numFmtId="9" fontId="10" fillId="0" borderId="7" xfId="6" applyFont="1" applyFill="1" applyBorder="1" applyAlignment="1" applyProtection="1"/>
    <xf numFmtId="9" fontId="10" fillId="0" borderId="4" xfId="6" applyFont="1" applyFill="1" applyBorder="1" applyAlignment="1" applyProtection="1"/>
    <xf numFmtId="0" fontId="10" fillId="0" borderId="1" xfId="0" applyFont="1" applyBorder="1" applyAlignment="1" applyProtection="1">
      <alignment horizontal="left" indent="1"/>
    </xf>
    <xf numFmtId="0" fontId="10" fillId="0" borderId="1" xfId="0" applyFont="1" applyBorder="1" applyProtection="1"/>
    <xf numFmtId="0" fontId="17" fillId="0" borderId="0" xfId="0" applyFont="1" applyBorder="1" applyProtection="1"/>
    <xf numFmtId="0" fontId="10" fillId="0" borderId="0" xfId="0" applyFont="1" applyBorder="1" applyProtection="1"/>
    <xf numFmtId="0" fontId="0" fillId="0" borderId="0" xfId="0" applyBorder="1" applyProtection="1"/>
    <xf numFmtId="43" fontId="1" fillId="0" borderId="0" xfId="1" applyBorder="1" applyProtection="1"/>
    <xf numFmtId="0" fontId="2" fillId="0" borderId="0" xfId="0" applyFont="1" applyProtection="1"/>
    <xf numFmtId="0" fontId="6" fillId="0" borderId="0" xfId="0" applyFont="1" applyProtection="1"/>
    <xf numFmtId="0" fontId="16" fillId="0" borderId="0" xfId="0" applyFont="1" applyProtection="1"/>
    <xf numFmtId="0" fontId="15" fillId="0" borderId="6" xfId="0" applyFont="1" applyFill="1" applyBorder="1" applyAlignment="1" applyProtection="1">
      <alignment horizontal="center" wrapText="1"/>
    </xf>
    <xf numFmtId="0" fontId="10" fillId="0" borderId="6" xfId="0" applyFont="1" applyFill="1" applyBorder="1" applyAlignment="1" applyProtection="1">
      <alignment horizontal="center" wrapText="1"/>
    </xf>
    <xf numFmtId="0" fontId="15" fillId="0" borderId="6" xfId="0" applyFont="1" applyFill="1" applyBorder="1" applyAlignment="1" applyProtection="1">
      <alignment horizontal="center" wrapText="1" shrinkToFit="1"/>
    </xf>
    <xf numFmtId="9" fontId="16" fillId="0" borderId="7" xfId="6" applyFont="1" applyFill="1" applyBorder="1" applyAlignment="1" applyProtection="1"/>
    <xf numFmtId="9" fontId="16" fillId="0" borderId="4" xfId="6" applyFont="1" applyFill="1" applyBorder="1" applyAlignment="1" applyProtection="1"/>
    <xf numFmtId="0" fontId="15" fillId="0" borderId="0" xfId="0" applyFont="1" applyBorder="1" applyProtection="1"/>
    <xf numFmtId="0" fontId="15" fillId="0" borderId="0" xfId="0" applyFont="1" applyBorder="1" applyAlignment="1" applyProtection="1">
      <alignment horizontal="left"/>
    </xf>
    <xf numFmtId="14" fontId="15" fillId="0" borderId="0" xfId="0" applyNumberFormat="1" applyFont="1" applyBorder="1" applyAlignment="1" applyProtection="1">
      <alignment horizontal="left"/>
    </xf>
    <xf numFmtId="43" fontId="15" fillId="0" borderId="0" xfId="1" applyFont="1" applyBorder="1" applyAlignment="1" applyProtection="1">
      <alignment horizontal="left"/>
    </xf>
    <xf numFmtId="165" fontId="15" fillId="0" borderId="0" xfId="1" applyNumberFormat="1" applyFont="1" applyBorder="1" applyAlignment="1" applyProtection="1">
      <alignment horizontal="center"/>
    </xf>
    <xf numFmtId="165" fontId="0" fillId="0" borderId="0" xfId="1" applyNumberFormat="1" applyFont="1" applyProtection="1"/>
    <xf numFmtId="43" fontId="0" fillId="0" borderId="0" xfId="1" applyFont="1" applyProtection="1"/>
    <xf numFmtId="0" fontId="15" fillId="0" borderId="1" xfId="0" applyFont="1" applyBorder="1" applyProtection="1"/>
    <xf numFmtId="0" fontId="15" fillId="0" borderId="0" xfId="0" applyFont="1" applyProtection="1"/>
    <xf numFmtId="0" fontId="15" fillId="0" borderId="0" xfId="0" applyFont="1" applyAlignment="1" applyProtection="1">
      <alignment horizontal="left"/>
    </xf>
    <xf numFmtId="14" fontId="15" fillId="0" borderId="0" xfId="0" applyNumberFormat="1" applyFont="1" applyAlignment="1" applyProtection="1">
      <alignment horizontal="left"/>
    </xf>
    <xf numFmtId="43" fontId="15" fillId="0" borderId="0" xfId="1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168" fontId="0" fillId="0" borderId="0" xfId="0" applyNumberFormat="1" applyAlignment="1" applyProtection="1">
      <alignment horizontal="center"/>
    </xf>
    <xf numFmtId="0" fontId="3" fillId="0" borderId="6" xfId="0" applyFont="1" applyBorder="1" applyAlignment="1" applyProtection="1"/>
    <xf numFmtId="0" fontId="3" fillId="0" borderId="1" xfId="0" applyFont="1" applyFill="1" applyBorder="1" applyAlignment="1" applyProtection="1">
      <alignment horizontal="left" indent="1"/>
    </xf>
    <xf numFmtId="0" fontId="0" fillId="0" borderId="0" xfId="0" applyFill="1" applyProtection="1"/>
    <xf numFmtId="0" fontId="0" fillId="0" borderId="0" xfId="0" applyFill="1" applyBorder="1" applyProtection="1"/>
    <xf numFmtId="0" fontId="3" fillId="0" borderId="5" xfId="0" applyFont="1" applyFill="1" applyBorder="1" applyProtection="1"/>
    <xf numFmtId="0" fontId="15" fillId="0" borderId="1" xfId="0" applyFont="1" applyFill="1" applyBorder="1" applyProtection="1"/>
    <xf numFmtId="0" fontId="2" fillId="0" borderId="0" xfId="0" applyFont="1" applyFill="1" applyBorder="1" applyProtection="1"/>
    <xf numFmtId="0" fontId="15" fillId="0" borderId="5" xfId="0" applyFont="1" applyFill="1" applyBorder="1" applyProtection="1"/>
    <xf numFmtId="0" fontId="0" fillId="0" borderId="5" xfId="0" applyFill="1" applyBorder="1" applyProtection="1"/>
    <xf numFmtId="0" fontId="0" fillId="0" borderId="1" xfId="0" applyFill="1" applyBorder="1" applyProtection="1"/>
    <xf numFmtId="0" fontId="19" fillId="0" borderId="0" xfId="0" applyFont="1" applyProtection="1"/>
    <xf numFmtId="0" fontId="10" fillId="0" borderId="0" xfId="0" applyFont="1" applyProtection="1"/>
    <xf numFmtId="43" fontId="10" fillId="0" borderId="0" xfId="1" applyFont="1" applyProtection="1"/>
    <xf numFmtId="0" fontId="16" fillId="0" borderId="0" xfId="0" applyFont="1" applyFill="1" applyAlignment="1" applyProtection="1">
      <alignment wrapText="1"/>
    </xf>
    <xf numFmtId="0" fontId="16" fillId="0" borderId="0" xfId="0" applyFont="1" applyFill="1" applyProtection="1"/>
    <xf numFmtId="0" fontId="20" fillId="0" borderId="0" xfId="0" applyFont="1" applyProtection="1"/>
    <xf numFmtId="0" fontId="0" fillId="0" borderId="0" xfId="0" applyAlignment="1" applyProtection="1"/>
    <xf numFmtId="14" fontId="0" fillId="0" borderId="0" xfId="0" applyNumberFormat="1" applyAlignment="1" applyProtection="1">
      <alignment horizontal="left"/>
    </xf>
    <xf numFmtId="43" fontId="1" fillId="0" borderId="0" xfId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0" applyFont="1" applyProtection="1">
      <protection locked="0"/>
    </xf>
    <xf numFmtId="0" fontId="10" fillId="0" borderId="6" xfId="0" quotePrefix="1" applyFont="1" applyFill="1" applyBorder="1" applyAlignment="1" applyProtection="1">
      <alignment horizontal="center" wrapText="1"/>
    </xf>
    <xf numFmtId="0" fontId="15" fillId="0" borderId="6" xfId="0" applyFont="1" applyFill="1" applyBorder="1" applyAlignment="1" applyProtection="1">
      <alignment horizontal="center"/>
    </xf>
    <xf numFmtId="0" fontId="8" fillId="0" borderId="0" xfId="0" quotePrefix="1" applyFont="1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3" fillId="0" borderId="6" xfId="0" applyFont="1" applyBorder="1" applyAlignment="1" applyProtection="1">
      <protection locked="0"/>
    </xf>
    <xf numFmtId="165" fontId="1" fillId="3" borderId="4" xfId="1" applyNumberFormat="1" applyFill="1" applyBorder="1" applyProtection="1">
      <protection locked="0"/>
    </xf>
    <xf numFmtId="165" fontId="1" fillId="3" borderId="1" xfId="1" applyNumberFormat="1" applyFill="1" applyBorder="1" applyProtection="1">
      <protection locked="0"/>
    </xf>
    <xf numFmtId="10" fontId="1" fillId="3" borderId="1" xfId="6" applyNumberFormat="1" applyFill="1" applyBorder="1" applyProtection="1">
      <protection locked="0"/>
    </xf>
    <xf numFmtId="165" fontId="21" fillId="3" borderId="1" xfId="1" applyNumberFormat="1" applyFont="1" applyFill="1" applyBorder="1" applyProtection="1">
      <protection locked="0"/>
    </xf>
    <xf numFmtId="165" fontId="1" fillId="3" borderId="5" xfId="1" applyNumberFormat="1" applyFill="1" applyBorder="1" applyProtection="1">
      <protection locked="0"/>
    </xf>
    <xf numFmtId="165" fontId="9" fillId="3" borderId="1" xfId="1" applyNumberFormat="1" applyFont="1" applyFill="1" applyBorder="1" applyAlignment="1" applyProtection="1">
      <alignment horizontal="center"/>
      <protection locked="0"/>
    </xf>
    <xf numFmtId="43" fontId="1" fillId="3" borderId="3" xfId="1" applyNumberFormat="1" applyFill="1" applyBorder="1" applyProtection="1">
      <protection locked="0"/>
    </xf>
    <xf numFmtId="168" fontId="1" fillId="3" borderId="3" xfId="1" applyNumberFormat="1" applyFill="1" applyBorder="1" applyProtection="1">
      <protection locked="0"/>
    </xf>
    <xf numFmtId="0" fontId="2" fillId="0" borderId="0" xfId="0" quotePrefix="1" applyFont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  <protection locked="0"/>
    </xf>
    <xf numFmtId="0" fontId="10" fillId="2" borderId="1" xfId="0" applyFont="1" applyFill="1" applyBorder="1" applyAlignment="1">
      <alignment wrapText="1"/>
    </xf>
    <xf numFmtId="14" fontId="10" fillId="2" borderId="1" xfId="0" quotePrefix="1" applyNumberFormat="1" applyFont="1" applyFill="1" applyBorder="1" applyAlignment="1" applyProtection="1">
      <alignment horizontal="left"/>
      <protection locked="0"/>
    </xf>
    <xf numFmtId="43" fontId="0" fillId="0" borderId="0" xfId="0" applyNumberFormat="1"/>
    <xf numFmtId="0" fontId="22" fillId="0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7" fillId="2" borderId="1" xfId="4" applyFill="1" applyBorder="1" applyAlignment="1" applyProtection="1">
      <alignment horizontal="left"/>
    </xf>
    <xf numFmtId="43" fontId="0" fillId="0" borderId="0" xfId="0" applyNumberFormat="1" applyBorder="1"/>
    <xf numFmtId="40" fontId="0" fillId="0" borderId="0" xfId="0" applyNumberFormat="1" applyBorder="1"/>
    <xf numFmtId="165" fontId="10" fillId="4" borderId="1" xfId="1" applyNumberFormat="1" applyFont="1" applyFill="1" applyBorder="1"/>
    <xf numFmtId="0" fontId="0" fillId="0" borderId="6" xfId="0" applyBorder="1" applyProtection="1">
      <protection locked="0"/>
    </xf>
    <xf numFmtId="0" fontId="16" fillId="0" borderId="0" xfId="0" applyFont="1" applyFill="1" applyAlignment="1" applyProtection="1">
      <alignment horizontal="center" wrapText="1"/>
    </xf>
    <xf numFmtId="166" fontId="10" fillId="2" borderId="1" xfId="0" applyNumberFormat="1" applyFont="1" applyFill="1" applyBorder="1" applyAlignment="1">
      <alignment horizontal="left"/>
    </xf>
    <xf numFmtId="43" fontId="0" fillId="0" borderId="0" xfId="1" applyFont="1" applyAlignment="1" applyProtection="1">
      <alignment horizontal="left"/>
      <protection locked="0"/>
    </xf>
    <xf numFmtId="43" fontId="0" fillId="0" borderId="0" xfId="1" applyFont="1" applyProtection="1">
      <protection locked="0"/>
    </xf>
    <xf numFmtId="0" fontId="0" fillId="0" borderId="2" xfId="0" applyBorder="1" applyProtection="1">
      <protection locked="0"/>
    </xf>
    <xf numFmtId="0" fontId="0" fillId="0" borderId="8" xfId="0" applyBorder="1" applyProtection="1"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43" fontId="10" fillId="3" borderId="1" xfId="0" applyNumberFormat="1" applyFont="1" applyFill="1" applyBorder="1" applyProtection="1">
      <protection locked="0"/>
    </xf>
    <xf numFmtId="43" fontId="10" fillId="0" borderId="0" xfId="0" applyNumberFormat="1" applyFont="1" applyFill="1" applyBorder="1" applyProtection="1">
      <protection locked="0"/>
    </xf>
    <xf numFmtId="43" fontId="10" fillId="0" borderId="0" xfId="1" applyFont="1" applyFill="1" applyBorder="1" applyProtection="1"/>
    <xf numFmtId="0" fontId="0" fillId="0" borderId="10" xfId="0" applyBorder="1" applyProtection="1"/>
    <xf numFmtId="10" fontId="10" fillId="2" borderId="1" xfId="0" applyNumberFormat="1" applyFont="1" applyFill="1" applyBorder="1" applyProtection="1">
      <protection locked="0"/>
    </xf>
    <xf numFmtId="43" fontId="0" fillId="0" borderId="0" xfId="1" applyFont="1"/>
    <xf numFmtId="170" fontId="0" fillId="0" borderId="0" xfId="6" applyNumberFormat="1" applyFont="1"/>
    <xf numFmtId="170" fontId="0" fillId="0" borderId="0" xfId="0" applyNumberFormat="1"/>
    <xf numFmtId="43" fontId="0" fillId="0" borderId="0" xfId="0" applyNumberFormat="1" applyProtection="1">
      <protection locked="0"/>
    </xf>
    <xf numFmtId="165" fontId="13" fillId="0" borderId="0" xfId="1" applyNumberFormat="1" applyFont="1" applyFill="1" applyBorder="1" applyProtection="1"/>
    <xf numFmtId="43" fontId="1" fillId="0" borderId="0" xfId="1" applyNumberFormat="1" applyFill="1" applyBorder="1" applyProtection="1"/>
    <xf numFmtId="43" fontId="1" fillId="0" borderId="0" xfId="1" applyNumberFormat="1" applyFill="1" applyBorder="1" applyProtection="1">
      <protection locked="0"/>
    </xf>
    <xf numFmtId="10" fontId="0" fillId="3" borderId="1" xfId="0" applyNumberFormat="1" applyFill="1" applyBorder="1" applyProtection="1">
      <protection locked="0"/>
    </xf>
    <xf numFmtId="43" fontId="23" fillId="3" borderId="1" xfId="1" applyFont="1" applyFill="1" applyBorder="1" applyProtection="1">
      <protection locked="0"/>
    </xf>
    <xf numFmtId="43" fontId="0" fillId="3" borderId="1" xfId="0" applyNumberFormat="1" applyFill="1" applyBorder="1" applyProtection="1">
      <protection locked="0"/>
    </xf>
    <xf numFmtId="0" fontId="10" fillId="2" borderId="1" xfId="0" applyFont="1" applyFill="1" applyBorder="1" applyAlignment="1"/>
    <xf numFmtId="164" fontId="10" fillId="2" borderId="2" xfId="0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0" fillId="0" borderId="0" xfId="0" applyFill="1"/>
    <xf numFmtId="0" fontId="10" fillId="2" borderId="1" xfId="0" applyFont="1" applyFill="1" applyBorder="1" applyAlignment="1" applyProtection="1">
      <alignment wrapText="1"/>
    </xf>
    <xf numFmtId="0" fontId="10" fillId="2" borderId="1" xfId="0" applyFont="1" applyFill="1" applyBorder="1" applyAlignment="1" applyProtection="1">
      <alignment horizontal="center" wrapText="1"/>
    </xf>
    <xf numFmtId="43" fontId="10" fillId="2" borderId="1" xfId="1" applyFont="1" applyFill="1" applyBorder="1" applyAlignment="1" applyProtection="1">
      <alignment wrapText="1"/>
    </xf>
    <xf numFmtId="0" fontId="15" fillId="2" borderId="1" xfId="0" applyFont="1" applyFill="1" applyBorder="1" applyAlignment="1" applyProtection="1">
      <alignment horizontal="center" wrapText="1"/>
    </xf>
    <xf numFmtId="0" fontId="5" fillId="0" borderId="0" xfId="0" applyFont="1" applyProtection="1">
      <protection locked="0"/>
    </xf>
    <xf numFmtId="0" fontId="16" fillId="0" borderId="6" xfId="0" applyFont="1" applyBorder="1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0" fontId="16" fillId="0" borderId="1" xfId="0" applyFont="1" applyFill="1" applyBorder="1" applyAlignment="1" applyProtection="1">
      <alignment horizontal="center"/>
      <protection locked="0"/>
    </xf>
    <xf numFmtId="0" fontId="22" fillId="0" borderId="0" xfId="0" applyFont="1" applyFill="1" applyAlignment="1" applyProtection="1">
      <alignment horizontal="center"/>
      <protection locked="0"/>
    </xf>
    <xf numFmtId="10" fontId="10" fillId="2" borderId="1" xfId="6" applyNumberFormat="1" applyFont="1" applyFill="1" applyBorder="1" applyProtection="1">
      <protection locked="0"/>
    </xf>
    <xf numFmtId="43" fontId="0" fillId="0" borderId="0" xfId="0" applyNumberFormat="1" applyBorder="1" applyProtection="1">
      <protection locked="0"/>
    </xf>
    <xf numFmtId="40" fontId="0" fillId="0" borderId="0" xfId="0" applyNumberFormat="1" applyBorder="1" applyProtection="1">
      <protection locked="0"/>
    </xf>
    <xf numFmtId="0" fontId="15" fillId="0" borderId="0" xfId="0" applyFont="1" applyAlignment="1" applyProtection="1">
      <alignment horizontal="left"/>
      <protection locked="0"/>
    </xf>
    <xf numFmtId="0" fontId="15" fillId="0" borderId="0" xfId="0" applyFont="1" applyProtection="1">
      <protection locked="0"/>
    </xf>
    <xf numFmtId="165" fontId="15" fillId="0" borderId="0" xfId="1" applyNumberFormat="1" applyFont="1" applyProtection="1">
      <protection locked="0"/>
    </xf>
    <xf numFmtId="0" fontId="0" fillId="2" borderId="0" xfId="0" applyFill="1" applyProtection="1">
      <protection locked="0"/>
    </xf>
    <xf numFmtId="0" fontId="3" fillId="0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0" fillId="0" borderId="0" xfId="0" applyFill="1" applyAlignment="1" applyProtection="1">
      <alignment horizontal="left"/>
      <protection locked="0"/>
    </xf>
    <xf numFmtId="14" fontId="0" fillId="0" borderId="0" xfId="0" applyNumberFormat="1" applyFill="1" applyAlignment="1" applyProtection="1">
      <alignment horizontal="left"/>
      <protection locked="0"/>
    </xf>
    <xf numFmtId="0" fontId="10" fillId="0" borderId="0" xfId="0" applyFont="1" applyAlignment="1">
      <alignment horizontal="left"/>
    </xf>
    <xf numFmtId="43" fontId="10" fillId="2" borderId="2" xfId="2" applyFont="1" applyFill="1" applyBorder="1" applyProtection="1">
      <protection locked="0"/>
    </xf>
    <xf numFmtId="43" fontId="10" fillId="2" borderId="1" xfId="2" applyFont="1" applyFill="1" applyBorder="1" applyProtection="1">
      <protection locked="0"/>
    </xf>
    <xf numFmtId="10" fontId="10" fillId="2" borderId="2" xfId="0" applyNumberFormat="1" applyFont="1" applyFill="1" applyBorder="1" applyProtection="1">
      <protection locked="0"/>
    </xf>
    <xf numFmtId="9" fontId="10" fillId="2" borderId="2" xfId="8" applyFont="1" applyFill="1" applyBorder="1" applyProtection="1">
      <protection locked="0"/>
    </xf>
    <xf numFmtId="9" fontId="10" fillId="2" borderId="1" xfId="8" applyFont="1" applyFill="1" applyBorder="1" applyProtection="1">
      <protection locked="0"/>
    </xf>
    <xf numFmtId="9" fontId="10" fillId="2" borderId="3" xfId="8" applyFont="1" applyFill="1" applyBorder="1" applyProtection="1">
      <protection locked="0"/>
    </xf>
    <xf numFmtId="14" fontId="10" fillId="2" borderId="1" xfId="0" applyNumberFormat="1" applyFont="1" applyFill="1" applyBorder="1" applyAlignment="1" applyProtection="1">
      <alignment horizontal="left"/>
      <protection locked="0"/>
    </xf>
    <xf numFmtId="167" fontId="10" fillId="2" borderId="1" xfId="0" applyNumberFormat="1" applyFont="1" applyFill="1" applyBorder="1" applyAlignment="1" applyProtection="1">
      <alignment horizontal="left"/>
      <protection locked="0"/>
    </xf>
    <xf numFmtId="43" fontId="10" fillId="2" borderId="1" xfId="2" applyFont="1" applyFill="1" applyBorder="1" applyAlignment="1" applyProtection="1">
      <alignment horizontal="left"/>
      <protection locked="0"/>
    </xf>
    <xf numFmtId="165" fontId="10" fillId="2" borderId="1" xfId="2" applyNumberFormat="1" applyFont="1" applyFill="1" applyBorder="1" applyAlignment="1" applyProtection="1">
      <alignment horizontal="center"/>
      <protection locked="0"/>
    </xf>
    <xf numFmtId="10" fontId="10" fillId="2" borderId="1" xfId="8" applyNumberFormat="1" applyFont="1" applyFill="1" applyBorder="1" applyProtection="1">
      <protection locked="0"/>
    </xf>
    <xf numFmtId="0" fontId="6" fillId="0" borderId="1" xfId="0" quotePrefix="1" applyFont="1" applyFill="1" applyBorder="1" applyAlignment="1" applyProtection="1">
      <alignment horizontal="left"/>
    </xf>
    <xf numFmtId="0" fontId="0" fillId="5" borderId="0" xfId="0" applyFill="1" applyProtection="1">
      <protection locked="0"/>
    </xf>
    <xf numFmtId="0" fontId="6" fillId="6" borderId="5" xfId="0" quotePrefix="1" applyFont="1" applyFill="1" applyBorder="1" applyAlignment="1" applyProtection="1">
      <alignment horizontal="left"/>
    </xf>
    <xf numFmtId="0" fontId="6" fillId="6" borderId="1" xfId="0" quotePrefix="1" applyFont="1" applyFill="1" applyBorder="1" applyAlignment="1" applyProtection="1">
      <alignment horizontal="left"/>
    </xf>
    <xf numFmtId="0" fontId="2" fillId="5" borderId="0" xfId="0" applyFont="1" applyFill="1" applyProtection="1">
      <protection locked="0"/>
    </xf>
    <xf numFmtId="165" fontId="9" fillId="3" borderId="1" xfId="1" applyNumberFormat="1" applyFont="1" applyFill="1" applyBorder="1" applyProtection="1"/>
    <xf numFmtId="43" fontId="9" fillId="5" borderId="0" xfId="0" applyNumberFormat="1" applyFont="1" applyFill="1" applyProtection="1">
      <protection locked="0"/>
    </xf>
    <xf numFmtId="0" fontId="26" fillId="5" borderId="0" xfId="0" applyFont="1" applyFill="1" applyProtection="1">
      <protection locked="0"/>
    </xf>
    <xf numFmtId="0" fontId="27" fillId="0" borderId="0" xfId="0" applyFont="1" applyFill="1" applyProtection="1">
      <protection locked="0"/>
    </xf>
    <xf numFmtId="0" fontId="27" fillId="5" borderId="0" xfId="0" applyFont="1" applyFill="1" applyProtection="1">
      <protection locked="0"/>
    </xf>
    <xf numFmtId="165" fontId="27" fillId="5" borderId="0" xfId="1" applyNumberFormat="1" applyFont="1" applyFill="1" applyProtection="1">
      <protection locked="0"/>
    </xf>
    <xf numFmtId="10" fontId="0" fillId="0" borderId="0" xfId="0" applyNumberFormat="1"/>
    <xf numFmtId="9" fontId="0" fillId="2" borderId="1" xfId="0" applyNumberFormat="1" applyFill="1" applyBorder="1"/>
    <xf numFmtId="169" fontId="1" fillId="2" borderId="1" xfId="0" applyNumberFormat="1" applyFont="1" applyFill="1" applyBorder="1" applyAlignment="1">
      <alignment wrapText="1"/>
    </xf>
    <xf numFmtId="0" fontId="26" fillId="0" borderId="0" xfId="0" applyFont="1" applyFill="1"/>
    <xf numFmtId="0" fontId="27" fillId="0" borderId="0" xfId="0" applyFont="1" applyFill="1"/>
    <xf numFmtId="169" fontId="1" fillId="2" borderId="1" xfId="0" applyNumberFormat="1" applyFont="1" applyFill="1" applyBorder="1"/>
    <xf numFmtId="0" fontId="10" fillId="2" borderId="0" xfId="0" applyFont="1" applyFill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16" fillId="0" borderId="6" xfId="0" applyFont="1" applyBorder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8" fillId="0" borderId="11" xfId="0" quotePrefix="1" applyFont="1" applyFill="1" applyBorder="1" applyAlignment="1" applyProtection="1">
      <alignment horizontal="center"/>
    </xf>
    <xf numFmtId="0" fontId="8" fillId="0" borderId="10" xfId="0" applyFont="1" applyFill="1" applyBorder="1" applyAlignment="1" applyProtection="1">
      <alignment horizontal="center"/>
    </xf>
    <xf numFmtId="43" fontId="3" fillId="0" borderId="11" xfId="1" applyFont="1" applyFill="1" applyBorder="1" applyAlignment="1" applyProtection="1">
      <alignment horizontal="center" wrapText="1" shrinkToFit="1"/>
    </xf>
    <xf numFmtId="43" fontId="3" fillId="0" borderId="10" xfId="1" applyFont="1" applyFill="1" applyBorder="1" applyAlignment="1" applyProtection="1">
      <alignment horizontal="center" wrapText="1" shrinkToFit="1"/>
    </xf>
    <xf numFmtId="0" fontId="8" fillId="0" borderId="11" xfId="0" applyFont="1" applyFill="1" applyBorder="1" applyAlignment="1" applyProtection="1">
      <alignment horizontal="center"/>
    </xf>
    <xf numFmtId="0" fontId="8" fillId="0" borderId="12" xfId="0" quotePrefix="1" applyFont="1" applyBorder="1" applyAlignment="1" applyProtection="1">
      <alignment horizontal="center"/>
    </xf>
    <xf numFmtId="0" fontId="8" fillId="0" borderId="13" xfId="0" applyFont="1" applyBorder="1" applyAlignment="1" applyProtection="1">
      <alignment horizontal="center"/>
    </xf>
    <xf numFmtId="43" fontId="3" fillId="0" borderId="11" xfId="1" applyFont="1" applyBorder="1" applyAlignment="1" applyProtection="1">
      <alignment horizontal="center" wrapText="1" shrinkToFit="1"/>
    </xf>
    <xf numFmtId="43" fontId="3" fillId="0" borderId="10" xfId="1" applyFont="1" applyBorder="1" applyAlignment="1" applyProtection="1">
      <alignment horizontal="center" wrapText="1" shrinkToFit="1"/>
    </xf>
    <xf numFmtId="0" fontId="8" fillId="0" borderId="12" xfId="0" applyFont="1" applyBorder="1" applyAlignment="1" applyProtection="1">
      <alignment horizontal="center"/>
    </xf>
    <xf numFmtId="0" fontId="8" fillId="0" borderId="11" xfId="0" quotePrefix="1" applyFont="1" applyBorder="1" applyAlignment="1" applyProtection="1">
      <alignment horizontal="center"/>
    </xf>
    <xf numFmtId="0" fontId="8" fillId="0" borderId="10" xfId="0" applyFont="1" applyBorder="1" applyAlignment="1" applyProtection="1">
      <alignment horizontal="center"/>
    </xf>
    <xf numFmtId="0" fontId="8" fillId="0" borderId="1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67" fontId="9" fillId="0" borderId="0" xfId="0" applyNumberFormat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6" fillId="0" borderId="0" xfId="0" applyFont="1" applyFill="1" applyAlignment="1" applyProtection="1">
      <alignment horizontal="center" wrapText="1"/>
      <protection locked="0"/>
    </xf>
  </cellXfs>
  <cellStyles count="9">
    <cellStyle name="Comma" xfId="1" builtinId="3"/>
    <cellStyle name="Comma 2" xfId="2"/>
    <cellStyle name="Currency 2" xfId="3"/>
    <cellStyle name="Hyperlink" xfId="4" builtinId="8"/>
    <cellStyle name="Normal" xfId="0" builtinId="0"/>
    <cellStyle name="Normal 2" xfId="5"/>
    <cellStyle name="Percent" xfId="6" builtinId="5"/>
    <cellStyle name="Percent 2" xfId="7"/>
    <cellStyle name="Percent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527050</xdr:colOff>
      <xdr:row>0</xdr:row>
      <xdr:rowOff>53975</xdr:rowOff>
    </xdr:from>
    <xdr:to>
      <xdr:col>12</xdr:col>
      <xdr:colOff>50800</xdr:colOff>
      <xdr:row>41</xdr:row>
      <xdr:rowOff>130175</xdr:rowOff>
    </xdr:to>
    <xdr:pic>
      <xdr:nvPicPr>
        <xdr:cNvPr id="11749" name="Picture 1">
          <a:extLst>
            <a:ext uri="{FF2B5EF4-FFF2-40B4-BE49-F238E27FC236}">
              <a16:creationId xmlns:a16="http://schemas.microsoft.com/office/drawing/2014/main" id="{8F84301B-3773-447A-97F2-DCF9FB775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050" y="53975"/>
          <a:ext cx="6838950" cy="762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"/>
  <sheetViews>
    <sheetView workbookViewId="0"/>
  </sheetViews>
  <sheetFormatPr defaultRowHeight="14.5" x14ac:dyDescent="0.7"/>
  <sheetData/>
  <sheetProtection password="E322" sheet="1" objects="1" scenarios="1" selectLockedCells="1" selectUnlockedCells="1"/>
  <pageMargins left="0" right="0" top="0.75" bottom="0.5" header="0.3" footer="0.3"/>
  <pageSetup scale="92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8:K13"/>
  <sheetViews>
    <sheetView workbookViewId="0"/>
  </sheetViews>
  <sheetFormatPr defaultRowHeight="14.5" x14ac:dyDescent="0.7"/>
  <cols>
    <col min="7" max="7" width="9.26953125" bestFit="1" customWidth="1"/>
    <col min="8" max="8" width="10.40625" bestFit="1" customWidth="1"/>
    <col min="9" max="10" width="12.86328125" bestFit="1" customWidth="1"/>
    <col min="11" max="11" width="9.40625" bestFit="1" customWidth="1"/>
  </cols>
  <sheetData>
    <row r="8" spans="7:11" x14ac:dyDescent="0.7">
      <c r="G8" s="193"/>
      <c r="H8" s="193"/>
      <c r="I8" s="193"/>
      <c r="J8" s="193"/>
      <c r="K8" s="194"/>
    </row>
    <row r="9" spans="7:11" x14ac:dyDescent="0.7">
      <c r="G9" s="193"/>
      <c r="H9" s="193"/>
      <c r="I9" s="193"/>
      <c r="J9" s="193"/>
      <c r="K9" s="194"/>
    </row>
    <row r="10" spans="7:11" x14ac:dyDescent="0.7">
      <c r="G10" s="193"/>
      <c r="H10" s="193"/>
      <c r="I10" s="193"/>
      <c r="J10" s="193"/>
      <c r="K10" s="194"/>
    </row>
    <row r="11" spans="7:11" x14ac:dyDescent="0.7">
      <c r="I11" s="172"/>
      <c r="J11" s="193"/>
      <c r="K11" s="195"/>
    </row>
    <row r="13" spans="7:11" x14ac:dyDescent="0.7">
      <c r="J13" s="17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26"/>
  <sheetViews>
    <sheetView workbookViewId="0">
      <selection activeCell="D12" sqref="D12"/>
    </sheetView>
  </sheetViews>
  <sheetFormatPr defaultRowHeight="18.25" x14ac:dyDescent="0.85"/>
  <cols>
    <col min="1" max="1" width="20.7265625" style="5" bestFit="1" customWidth="1"/>
    <col min="2" max="2" width="57.54296875" customWidth="1"/>
    <col min="3" max="3" width="10.40625" bestFit="1" customWidth="1"/>
    <col min="6" max="6" width="12" customWidth="1"/>
  </cols>
  <sheetData>
    <row r="1" spans="1:6" ht="14.5" x14ac:dyDescent="0.7">
      <c r="A1" s="4" t="s">
        <v>35</v>
      </c>
    </row>
    <row r="3" spans="1:6" ht="14.5" x14ac:dyDescent="0.7">
      <c r="A3" s="9" t="s">
        <v>27</v>
      </c>
      <c r="B3" s="174"/>
      <c r="C3" s="6"/>
      <c r="D3" s="6"/>
    </row>
    <row r="4" spans="1:6" ht="14.5" x14ac:dyDescent="0.7">
      <c r="A4" s="9"/>
      <c r="B4" s="227"/>
      <c r="C4" s="6"/>
      <c r="D4" s="6"/>
    </row>
    <row r="5" spans="1:6" ht="14.5" x14ac:dyDescent="0.7">
      <c r="A5" s="28" t="s">
        <v>105</v>
      </c>
      <c r="B5" s="174"/>
      <c r="C5" s="6"/>
      <c r="D5" s="6"/>
    </row>
    <row r="6" spans="1:6" ht="14.5" x14ac:dyDescent="0.7">
      <c r="A6" s="9"/>
      <c r="B6" s="227"/>
      <c r="C6" s="6"/>
      <c r="D6" s="6"/>
    </row>
    <row r="7" spans="1:6" ht="14.5" x14ac:dyDescent="0.7">
      <c r="A7" s="9" t="s">
        <v>38</v>
      </c>
      <c r="B7" s="181">
        <v>44378</v>
      </c>
      <c r="C7" s="6"/>
      <c r="D7" s="6"/>
    </row>
    <row r="8" spans="1:6" ht="14.5" x14ac:dyDescent="0.7">
      <c r="A8" s="9" t="s">
        <v>39</v>
      </c>
      <c r="B8" s="181"/>
      <c r="C8" s="6"/>
      <c r="D8" s="6"/>
    </row>
    <row r="9" spans="1:6" ht="14.5" x14ac:dyDescent="0.7">
      <c r="A9" s="9"/>
      <c r="B9" s="227"/>
      <c r="C9" s="6"/>
      <c r="D9" s="6"/>
    </row>
    <row r="10" spans="1:6" ht="14.5" x14ac:dyDescent="0.7">
      <c r="A10" s="9" t="s">
        <v>28</v>
      </c>
      <c r="B10" s="227"/>
      <c r="C10" s="6"/>
      <c r="D10" s="6"/>
    </row>
    <row r="11" spans="1:6" ht="14.5" x14ac:dyDescent="0.7">
      <c r="A11" s="19" t="s">
        <v>29</v>
      </c>
      <c r="B11" s="174"/>
      <c r="C11" s="6"/>
      <c r="D11" s="6"/>
    </row>
    <row r="12" spans="1:6" ht="14.5" x14ac:dyDescent="0.7">
      <c r="A12" s="19" t="s">
        <v>30</v>
      </c>
      <c r="B12" s="175"/>
      <c r="C12" s="6"/>
      <c r="D12" s="6"/>
    </row>
    <row r="13" spans="1:6" ht="14.5" x14ac:dyDescent="0.7">
      <c r="A13" s="19" t="s">
        <v>31</v>
      </c>
      <c r="B13" s="174"/>
      <c r="C13" s="6"/>
      <c r="D13" s="6"/>
    </row>
    <row r="14" spans="1:6" ht="14.5" x14ac:dyDescent="0.7">
      <c r="A14" s="19" t="s">
        <v>40</v>
      </c>
      <c r="B14" s="15"/>
      <c r="C14" s="6"/>
      <c r="D14" s="6"/>
    </row>
    <row r="15" spans="1:6" x14ac:dyDescent="0.85">
      <c r="A15" s="20"/>
    </row>
    <row r="16" spans="1:6" ht="28.5" customHeight="1" x14ac:dyDescent="0.7">
      <c r="A16" s="21" t="s">
        <v>87</v>
      </c>
      <c r="B16" s="256" t="s">
        <v>153</v>
      </c>
      <c r="C16" s="256"/>
      <c r="D16" s="256"/>
      <c r="E16" s="256"/>
      <c r="F16" s="256"/>
    </row>
    <row r="17" spans="1:6" ht="14.5" x14ac:dyDescent="0.7">
      <c r="A17" s="13"/>
      <c r="B17" s="14"/>
      <c r="C17" s="14"/>
      <c r="D17" s="14"/>
      <c r="E17" s="14"/>
      <c r="F17" s="14"/>
    </row>
    <row r="18" spans="1:6" ht="14.5" x14ac:dyDescent="0.7">
      <c r="A18" s="13"/>
      <c r="B18" s="14"/>
      <c r="C18" s="14"/>
      <c r="D18" s="14"/>
      <c r="E18" s="14"/>
      <c r="F18" s="14"/>
    </row>
    <row r="19" spans="1:6" ht="14.5" x14ac:dyDescent="0.7">
      <c r="A19" s="31"/>
      <c r="B19" s="33" t="s">
        <v>102</v>
      </c>
      <c r="C19" s="14"/>
      <c r="D19" s="14"/>
      <c r="E19" s="14"/>
      <c r="F19" s="14"/>
    </row>
    <row r="20" spans="1:6" ht="17.25" customHeight="1" x14ac:dyDescent="0.7">
      <c r="A20" s="31"/>
      <c r="B20" s="33" t="s">
        <v>103</v>
      </c>
      <c r="C20" s="34">
        <v>0</v>
      </c>
      <c r="D20" s="33"/>
      <c r="E20" s="257" t="s">
        <v>104</v>
      </c>
      <c r="F20" s="257"/>
    </row>
    <row r="21" spans="1:6" ht="14.5" x14ac:dyDescent="0.7">
      <c r="A21" s="13"/>
      <c r="B21" s="32" t="s">
        <v>94</v>
      </c>
      <c r="C21" s="14"/>
      <c r="D21" s="14"/>
      <c r="E21" s="14"/>
      <c r="F21" s="14"/>
    </row>
    <row r="22" spans="1:6" ht="14.5" x14ac:dyDescent="0.7">
      <c r="A22" s="13"/>
      <c r="B22" s="14"/>
      <c r="C22" s="14"/>
      <c r="D22" s="14"/>
      <c r="E22" s="14"/>
      <c r="F22" s="14"/>
    </row>
    <row r="24" spans="1:6" ht="14.5" x14ac:dyDescent="0.7">
      <c r="A24" s="6" t="s">
        <v>47</v>
      </c>
      <c r="B24" s="6"/>
    </row>
    <row r="25" spans="1:6" ht="14.5" x14ac:dyDescent="0.7">
      <c r="A25" s="18" t="s">
        <v>96</v>
      </c>
      <c r="B25" s="6" t="s">
        <v>48</v>
      </c>
    </row>
    <row r="26" spans="1:6" ht="14.5" x14ac:dyDescent="0.7">
      <c r="A26" s="35" t="s">
        <v>106</v>
      </c>
      <c r="B26" s="6" t="s">
        <v>46</v>
      </c>
    </row>
  </sheetData>
  <mergeCells count="2">
    <mergeCell ref="B16:F16"/>
    <mergeCell ref="E20:F20"/>
  </mergeCells>
  <phoneticPr fontId="11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L31"/>
  <sheetViews>
    <sheetView zoomScale="120" zoomScaleNormal="120" workbookViewId="0">
      <selection activeCell="A17" sqref="A17:XFD31"/>
    </sheetView>
  </sheetViews>
  <sheetFormatPr defaultRowHeight="14.5" x14ac:dyDescent="0.7"/>
  <cols>
    <col min="1" max="1" width="9.54296875" customWidth="1"/>
    <col min="2" max="2" width="9.7265625" customWidth="1"/>
    <col min="4" max="4" width="18.26953125" customWidth="1"/>
    <col min="5" max="5" width="12.6796875" customWidth="1"/>
    <col min="6" max="6" width="8.953125" bestFit="1" customWidth="1"/>
  </cols>
  <sheetData>
    <row r="1" spans="1:12" x14ac:dyDescent="0.7">
      <c r="A1" s="3" t="s">
        <v>91</v>
      </c>
    </row>
    <row r="2" spans="1:12" x14ac:dyDescent="0.7">
      <c r="A2" s="10" t="s">
        <v>92</v>
      </c>
    </row>
    <row r="3" spans="1:12" x14ac:dyDescent="0.7">
      <c r="A3" s="10" t="s">
        <v>93</v>
      </c>
    </row>
    <row r="4" spans="1:12" x14ac:dyDescent="0.7">
      <c r="A4" s="10"/>
      <c r="E4" s="1"/>
      <c r="F4" s="1"/>
      <c r="G4" s="1"/>
      <c r="H4" s="1"/>
      <c r="I4" s="1"/>
      <c r="J4" s="1"/>
      <c r="K4" s="1"/>
      <c r="L4" s="1"/>
    </row>
    <row r="6" spans="1:12" ht="36.5" x14ac:dyDescent="0.7">
      <c r="D6" s="16" t="s">
        <v>172</v>
      </c>
      <c r="E6" s="16" t="s">
        <v>171</v>
      </c>
      <c r="F6" s="17" t="s">
        <v>95</v>
      </c>
    </row>
    <row r="7" spans="1:12" x14ac:dyDescent="0.7">
      <c r="A7" s="29" t="s">
        <v>9</v>
      </c>
      <c r="D7" s="255" t="s">
        <v>191</v>
      </c>
      <c r="E7" s="252" t="s">
        <v>192</v>
      </c>
      <c r="F7" s="251">
        <v>0.2</v>
      </c>
      <c r="G7" s="206"/>
      <c r="H7" s="206"/>
      <c r="I7" s="206"/>
      <c r="J7" s="206"/>
      <c r="K7" s="206"/>
      <c r="L7" s="206"/>
    </row>
    <row r="8" spans="1:12" x14ac:dyDescent="0.7">
      <c r="A8" s="29" t="s">
        <v>10</v>
      </c>
      <c r="D8" s="255" t="s">
        <v>193</v>
      </c>
      <c r="E8" s="252" t="s">
        <v>194</v>
      </c>
      <c r="F8" s="251">
        <v>0.2</v>
      </c>
      <c r="I8" s="206"/>
      <c r="J8" s="253"/>
      <c r="K8" s="206"/>
      <c r="L8" s="206"/>
    </row>
    <row r="9" spans="1:12" x14ac:dyDescent="0.7">
      <c r="A9" s="29" t="s">
        <v>11</v>
      </c>
      <c r="D9" s="255" t="s">
        <v>195</v>
      </c>
      <c r="E9" s="252" t="s">
        <v>196</v>
      </c>
      <c r="F9" s="251">
        <v>0.1</v>
      </c>
      <c r="J9" s="253"/>
      <c r="K9" s="254"/>
      <c r="L9" s="254"/>
    </row>
    <row r="10" spans="1:12" x14ac:dyDescent="0.7">
      <c r="A10" s="29" t="s">
        <v>33</v>
      </c>
      <c r="D10" s="255" t="s">
        <v>197</v>
      </c>
      <c r="E10" s="252" t="s">
        <v>198</v>
      </c>
      <c r="F10" s="251">
        <v>0.05</v>
      </c>
      <c r="J10" s="253"/>
      <c r="K10" s="254"/>
      <c r="L10" s="254"/>
    </row>
    <row r="11" spans="1:12" x14ac:dyDescent="0.7">
      <c r="A11" s="29" t="s">
        <v>56</v>
      </c>
      <c r="D11" s="255" t="s">
        <v>199</v>
      </c>
      <c r="E11" s="252" t="s">
        <v>200</v>
      </c>
      <c r="F11" s="251">
        <v>0.2</v>
      </c>
    </row>
    <row r="12" spans="1:12" x14ac:dyDescent="0.7">
      <c r="A12" s="29" t="s">
        <v>57</v>
      </c>
      <c r="D12" s="255" t="s">
        <v>201</v>
      </c>
      <c r="E12" s="252" t="s">
        <v>202</v>
      </c>
      <c r="F12" s="251">
        <v>0.05</v>
      </c>
    </row>
    <row r="13" spans="1:12" x14ac:dyDescent="0.7">
      <c r="A13" s="29" t="s">
        <v>58</v>
      </c>
      <c r="D13" s="255" t="s">
        <v>203</v>
      </c>
      <c r="E13" s="252" t="s">
        <v>204</v>
      </c>
      <c r="F13" s="251">
        <v>0.2</v>
      </c>
      <c r="G13" s="250"/>
    </row>
    <row r="14" spans="1:12" x14ac:dyDescent="0.7">
      <c r="A14" s="29" t="s">
        <v>59</v>
      </c>
      <c r="D14" s="30"/>
      <c r="E14" s="30"/>
      <c r="F14" s="30"/>
    </row>
    <row r="15" spans="1:12" x14ac:dyDescent="0.7">
      <c r="A15" s="157" t="s">
        <v>112</v>
      </c>
      <c r="D15" s="30"/>
      <c r="E15" s="30"/>
      <c r="F15" s="30"/>
    </row>
    <row r="16" spans="1:12" x14ac:dyDescent="0.7">
      <c r="A16" s="157" t="s">
        <v>113</v>
      </c>
      <c r="D16" s="30"/>
      <c r="E16" s="30"/>
      <c r="F16" s="30"/>
    </row>
    <row r="17" spans="1:6" hidden="1" x14ac:dyDescent="0.7">
      <c r="A17" s="157" t="s">
        <v>114</v>
      </c>
      <c r="D17" s="30"/>
      <c r="E17" s="30"/>
      <c r="F17" s="30"/>
    </row>
    <row r="18" spans="1:6" hidden="1" x14ac:dyDescent="0.7">
      <c r="A18" s="157" t="s">
        <v>115</v>
      </c>
      <c r="D18" s="30"/>
      <c r="E18" s="30"/>
      <c r="F18" s="30"/>
    </row>
    <row r="19" spans="1:6" hidden="1" x14ac:dyDescent="0.7">
      <c r="A19" s="157" t="s">
        <v>116</v>
      </c>
      <c r="D19" s="30"/>
      <c r="E19" s="30"/>
      <c r="F19" s="30"/>
    </row>
    <row r="20" spans="1:6" hidden="1" x14ac:dyDescent="0.7">
      <c r="A20" s="157" t="s">
        <v>117</v>
      </c>
      <c r="D20" s="30"/>
      <c r="E20" s="30"/>
      <c r="F20" s="30"/>
    </row>
    <row r="21" spans="1:6" hidden="1" x14ac:dyDescent="0.7">
      <c r="A21" s="157" t="s">
        <v>118</v>
      </c>
      <c r="D21" s="30"/>
      <c r="E21" s="30"/>
      <c r="F21" s="30"/>
    </row>
    <row r="22" spans="1:6" hidden="1" x14ac:dyDescent="0.7">
      <c r="A22" s="157" t="s">
        <v>126</v>
      </c>
      <c r="D22" s="30"/>
      <c r="E22" s="30"/>
      <c r="F22" s="30"/>
    </row>
    <row r="23" spans="1:6" hidden="1" x14ac:dyDescent="0.7">
      <c r="A23" s="157" t="s">
        <v>127</v>
      </c>
      <c r="D23" s="30"/>
      <c r="E23" s="30"/>
      <c r="F23" s="30"/>
    </row>
    <row r="24" spans="1:6" hidden="1" x14ac:dyDescent="0.7">
      <c r="A24" s="157" t="s">
        <v>128</v>
      </c>
      <c r="D24" s="30"/>
      <c r="E24" s="30"/>
      <c r="F24" s="30"/>
    </row>
    <row r="25" spans="1:6" hidden="1" x14ac:dyDescent="0.7">
      <c r="A25" s="157" t="s">
        <v>129</v>
      </c>
      <c r="D25" s="30"/>
      <c r="E25" s="30"/>
      <c r="F25" s="30"/>
    </row>
    <row r="26" spans="1:6" hidden="1" x14ac:dyDescent="0.7">
      <c r="A26" s="157" t="s">
        <v>130</v>
      </c>
      <c r="D26" s="30"/>
      <c r="E26" s="30"/>
      <c r="F26" s="30"/>
    </row>
    <row r="27" spans="1:6" hidden="1" x14ac:dyDescent="0.7">
      <c r="A27" s="157" t="s">
        <v>131</v>
      </c>
      <c r="D27" s="30"/>
      <c r="E27" s="30"/>
      <c r="F27" s="30"/>
    </row>
    <row r="28" spans="1:6" hidden="1" x14ac:dyDescent="0.7">
      <c r="A28" s="157" t="s">
        <v>132</v>
      </c>
      <c r="D28" s="30"/>
      <c r="E28" s="30"/>
      <c r="F28" s="30"/>
    </row>
    <row r="29" spans="1:6" hidden="1" x14ac:dyDescent="0.7">
      <c r="A29" s="157" t="s">
        <v>133</v>
      </c>
      <c r="D29" s="30"/>
      <c r="E29" s="30"/>
      <c r="F29" s="30"/>
    </row>
    <row r="30" spans="1:6" hidden="1" x14ac:dyDescent="0.7">
      <c r="A30" s="157" t="s">
        <v>134</v>
      </c>
      <c r="D30" s="30"/>
      <c r="E30" s="30"/>
      <c r="F30" s="30"/>
    </row>
    <row r="31" spans="1:6" hidden="1" x14ac:dyDescent="0.7">
      <c r="A31" s="157" t="s">
        <v>135</v>
      </c>
      <c r="D31" s="30"/>
      <c r="E31" s="30"/>
      <c r="F31" s="30"/>
    </row>
  </sheetData>
  <phoneticPr fontId="11" type="noConversion"/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36"/>
  <sheetViews>
    <sheetView workbookViewId="0">
      <selection activeCell="A30" sqref="A16:XFD30"/>
    </sheetView>
  </sheetViews>
  <sheetFormatPr defaultRowHeight="14.5" x14ac:dyDescent="0.7"/>
  <cols>
    <col min="1" max="1" width="6.86328125" customWidth="1"/>
    <col min="2" max="2" width="28.40625" bestFit="1" customWidth="1"/>
    <col min="3" max="3" width="47.6796875" customWidth="1"/>
    <col min="4" max="4" width="10.40625" customWidth="1"/>
    <col min="5" max="5" width="15.1328125" customWidth="1"/>
    <col min="6" max="6" width="14.86328125" customWidth="1"/>
    <col min="7" max="7" width="2.40625" customWidth="1"/>
    <col min="9" max="9" width="9.1328125" bestFit="1" customWidth="1"/>
    <col min="10" max="10" width="8.7265625" customWidth="1"/>
  </cols>
  <sheetData>
    <row r="1" spans="1:10" s="2" customFormat="1" ht="15.5" x14ac:dyDescent="0.7">
      <c r="A1" s="4" t="s">
        <v>86</v>
      </c>
    </row>
    <row r="2" spans="1:10" s="2" customFormat="1" ht="15.5" x14ac:dyDescent="0.7">
      <c r="A2" s="11" t="s">
        <v>51</v>
      </c>
    </row>
    <row r="3" spans="1:10" s="2" customFormat="1" ht="15.5" x14ac:dyDescent="0.7"/>
    <row r="4" spans="1:10" x14ac:dyDescent="0.7">
      <c r="E4" s="258" t="s">
        <v>49</v>
      </c>
      <c r="F4" s="258"/>
    </row>
    <row r="5" spans="1:10" x14ac:dyDescent="0.7">
      <c r="A5" s="8" t="s">
        <v>41</v>
      </c>
      <c r="B5" s="22" t="s">
        <v>42</v>
      </c>
      <c r="C5" s="22" t="s">
        <v>43</v>
      </c>
      <c r="D5" s="22" t="s">
        <v>45</v>
      </c>
      <c r="E5" s="22" t="s">
        <v>65</v>
      </c>
      <c r="F5" s="22" t="s">
        <v>50</v>
      </c>
      <c r="I5" s="173"/>
      <c r="J5" s="173"/>
    </row>
    <row r="6" spans="1:10" ht="15" customHeight="1" x14ac:dyDescent="0.7">
      <c r="A6" s="7">
        <v>1</v>
      </c>
      <c r="B6" s="170" t="s">
        <v>6</v>
      </c>
      <c r="C6" s="170" t="s">
        <v>184</v>
      </c>
      <c r="D6" s="15" t="s">
        <v>154</v>
      </c>
      <c r="E6" s="26">
        <v>100</v>
      </c>
      <c r="F6" s="26">
        <v>120</v>
      </c>
      <c r="I6" s="172"/>
      <c r="J6" s="172"/>
    </row>
    <row r="7" spans="1:10" ht="24.95" customHeight="1" x14ac:dyDescent="0.7">
      <c r="A7" s="7"/>
      <c r="B7" s="170" t="s">
        <v>7</v>
      </c>
      <c r="C7" s="170" t="s">
        <v>185</v>
      </c>
      <c r="D7" s="15" t="s">
        <v>154</v>
      </c>
      <c r="E7" s="26">
        <v>30</v>
      </c>
      <c r="F7" s="26">
        <v>40</v>
      </c>
      <c r="I7" s="172"/>
      <c r="J7" s="172"/>
    </row>
    <row r="8" spans="1:10" ht="15" customHeight="1" x14ac:dyDescent="0.7">
      <c r="A8" s="7">
        <v>3</v>
      </c>
      <c r="B8" s="170" t="s">
        <v>8</v>
      </c>
      <c r="C8" s="170" t="s">
        <v>186</v>
      </c>
      <c r="D8" s="15" t="s">
        <v>154</v>
      </c>
      <c r="E8" s="26">
        <v>10</v>
      </c>
      <c r="F8" s="26">
        <v>10</v>
      </c>
      <c r="I8" s="172"/>
      <c r="J8" s="172"/>
    </row>
    <row r="9" spans="1:10" ht="15" customHeight="1" x14ac:dyDescent="0.7">
      <c r="A9" s="7">
        <v>4</v>
      </c>
      <c r="B9" s="170" t="s">
        <v>34</v>
      </c>
      <c r="C9" s="170" t="s">
        <v>187</v>
      </c>
      <c r="D9" s="15" t="s">
        <v>155</v>
      </c>
      <c r="E9" s="26">
        <v>300</v>
      </c>
      <c r="F9" s="26">
        <v>320</v>
      </c>
      <c r="I9" s="172"/>
      <c r="J9" s="172"/>
    </row>
    <row r="10" spans="1:10" x14ac:dyDescent="0.7">
      <c r="A10" s="7">
        <v>5</v>
      </c>
      <c r="B10" s="170" t="s">
        <v>52</v>
      </c>
      <c r="C10" s="170" t="s">
        <v>188</v>
      </c>
      <c r="D10" s="15" t="s">
        <v>154</v>
      </c>
      <c r="E10" s="26">
        <v>30</v>
      </c>
      <c r="F10" s="26">
        <v>40</v>
      </c>
      <c r="I10" s="172"/>
      <c r="J10" s="172"/>
    </row>
    <row r="11" spans="1:10" x14ac:dyDescent="0.7">
      <c r="A11" s="7">
        <v>6</v>
      </c>
      <c r="B11" s="170" t="s">
        <v>53</v>
      </c>
      <c r="C11" s="170" t="s">
        <v>189</v>
      </c>
      <c r="D11" s="15" t="s">
        <v>155</v>
      </c>
      <c r="E11" s="26">
        <v>10</v>
      </c>
      <c r="F11" s="26">
        <v>20</v>
      </c>
      <c r="I11" s="172"/>
      <c r="J11" s="172"/>
    </row>
    <row r="12" spans="1:10" x14ac:dyDescent="0.7">
      <c r="A12" s="7">
        <v>7</v>
      </c>
      <c r="B12" s="170" t="s">
        <v>54</v>
      </c>
      <c r="C12" s="170" t="s">
        <v>190</v>
      </c>
      <c r="D12" s="15"/>
      <c r="E12" s="26">
        <v>10</v>
      </c>
      <c r="F12" s="26">
        <v>20</v>
      </c>
      <c r="I12" s="172"/>
      <c r="J12" s="172"/>
    </row>
    <row r="13" spans="1:10" x14ac:dyDescent="0.7">
      <c r="A13" s="7">
        <v>8</v>
      </c>
      <c r="B13" s="170"/>
      <c r="C13" s="203"/>
      <c r="D13" s="15"/>
      <c r="E13" s="26"/>
      <c r="F13" s="26"/>
      <c r="I13" s="172"/>
      <c r="J13" s="172"/>
    </row>
    <row r="14" spans="1:10" ht="15" customHeight="1" x14ac:dyDescent="0.7">
      <c r="A14" s="7">
        <v>9</v>
      </c>
      <c r="B14" s="170"/>
      <c r="C14" s="15"/>
      <c r="D14" s="15"/>
      <c r="E14" s="26"/>
      <c r="F14" s="26"/>
      <c r="I14" s="176"/>
      <c r="J14" s="176"/>
    </row>
    <row r="15" spans="1:10" x14ac:dyDescent="0.7">
      <c r="A15" s="7">
        <v>10</v>
      </c>
      <c r="B15" s="170"/>
      <c r="C15" s="15"/>
      <c r="D15" s="15"/>
      <c r="E15" s="26"/>
      <c r="F15" s="26"/>
      <c r="I15" s="176"/>
      <c r="J15" s="176"/>
    </row>
    <row r="16" spans="1:10" hidden="1" x14ac:dyDescent="0.7">
      <c r="A16" s="7">
        <v>11</v>
      </c>
      <c r="B16" s="170"/>
      <c r="C16" s="15"/>
      <c r="D16" s="15"/>
      <c r="E16" s="26"/>
      <c r="F16" s="26"/>
      <c r="I16" s="176"/>
      <c r="J16" s="176"/>
    </row>
    <row r="17" spans="1:10" hidden="1" x14ac:dyDescent="0.7">
      <c r="A17" s="7">
        <v>12</v>
      </c>
      <c r="B17" s="23"/>
      <c r="C17" s="15"/>
      <c r="D17" s="24"/>
      <c r="E17" s="25"/>
      <c r="F17" s="178"/>
      <c r="I17" s="176"/>
      <c r="J17" s="177"/>
    </row>
    <row r="18" spans="1:10" hidden="1" x14ac:dyDescent="0.7">
      <c r="A18" s="7">
        <v>13</v>
      </c>
      <c r="B18" s="23"/>
      <c r="C18" s="24"/>
      <c r="D18" s="24"/>
      <c r="E18" s="25"/>
      <c r="F18" s="178"/>
      <c r="I18" s="1"/>
      <c r="J18" s="1"/>
    </row>
    <row r="19" spans="1:10" hidden="1" x14ac:dyDescent="0.7">
      <c r="A19" s="7">
        <v>14</v>
      </c>
      <c r="B19" s="23"/>
      <c r="C19" s="24"/>
      <c r="D19" s="24"/>
      <c r="E19" s="25"/>
      <c r="F19" s="178"/>
      <c r="I19" s="1"/>
      <c r="J19" s="1"/>
    </row>
    <row r="20" spans="1:10" hidden="1" x14ac:dyDescent="0.7">
      <c r="A20" s="7">
        <v>15</v>
      </c>
      <c r="B20" s="23"/>
      <c r="C20" s="24"/>
      <c r="D20" s="15"/>
      <c r="E20" s="25"/>
      <c r="F20" s="178"/>
    </row>
    <row r="21" spans="1:10" hidden="1" x14ac:dyDescent="0.7">
      <c r="A21" s="7">
        <v>16</v>
      </c>
      <c r="B21" s="23"/>
      <c r="C21" s="24"/>
      <c r="D21" s="15"/>
      <c r="E21" s="25"/>
      <c r="F21" s="178"/>
    </row>
    <row r="22" spans="1:10" hidden="1" x14ac:dyDescent="0.7">
      <c r="A22" s="7">
        <v>17</v>
      </c>
      <c r="B22" s="23"/>
      <c r="C22" s="24"/>
      <c r="D22" s="15"/>
      <c r="E22" s="25"/>
      <c r="F22" s="178"/>
    </row>
    <row r="23" spans="1:10" hidden="1" x14ac:dyDescent="0.7">
      <c r="A23" s="7">
        <v>18</v>
      </c>
      <c r="B23" s="23"/>
      <c r="C23" s="24"/>
      <c r="D23" s="15"/>
      <c r="E23" s="25"/>
      <c r="F23" s="178"/>
    </row>
    <row r="24" spans="1:10" hidden="1" x14ac:dyDescent="0.7">
      <c r="A24" s="7">
        <v>19</v>
      </c>
      <c r="B24" s="23"/>
      <c r="C24" s="24"/>
      <c r="D24" s="15"/>
      <c r="E24" s="25"/>
      <c r="F24" s="178"/>
    </row>
    <row r="25" spans="1:10" hidden="1" x14ac:dyDescent="0.7">
      <c r="A25" s="7">
        <v>20</v>
      </c>
      <c r="B25" s="23"/>
      <c r="C25" s="24"/>
      <c r="D25" s="15"/>
      <c r="E25" s="25"/>
      <c r="F25" s="178"/>
    </row>
    <row r="26" spans="1:10" hidden="1" x14ac:dyDescent="0.7">
      <c r="A26" s="7">
        <v>21</v>
      </c>
      <c r="B26" s="23"/>
      <c r="C26" s="24"/>
      <c r="D26" s="15"/>
      <c r="E26" s="25"/>
      <c r="F26" s="178"/>
    </row>
    <row r="27" spans="1:10" hidden="1" x14ac:dyDescent="0.7">
      <c r="A27" s="7">
        <v>22</v>
      </c>
      <c r="B27" s="23"/>
      <c r="C27" s="24"/>
      <c r="D27" s="15"/>
      <c r="E27" s="25"/>
      <c r="F27" s="178"/>
    </row>
    <row r="28" spans="1:10" hidden="1" x14ac:dyDescent="0.7">
      <c r="A28" s="7">
        <v>23</v>
      </c>
      <c r="B28" s="23"/>
      <c r="C28" s="24"/>
      <c r="D28" s="15"/>
      <c r="E28" s="25"/>
      <c r="F28" s="178"/>
    </row>
    <row r="29" spans="1:10" hidden="1" x14ac:dyDescent="0.7">
      <c r="A29" s="7">
        <v>24</v>
      </c>
      <c r="B29" s="23"/>
      <c r="C29" s="24"/>
      <c r="D29" s="15"/>
      <c r="E29" s="25"/>
      <c r="F29" s="26"/>
    </row>
    <row r="30" spans="1:10" hidden="1" x14ac:dyDescent="0.7">
      <c r="A30" s="7">
        <v>25</v>
      </c>
      <c r="B30" s="170"/>
      <c r="C30" s="24"/>
      <c r="D30" s="15"/>
      <c r="E30" s="25"/>
      <c r="F30" s="26"/>
    </row>
    <row r="31" spans="1:10" x14ac:dyDescent="0.7">
      <c r="A31" s="7"/>
      <c r="B31" s="6"/>
      <c r="C31" s="6"/>
      <c r="D31" s="6"/>
      <c r="E31" s="12">
        <f>SUM(E6:E30)</f>
        <v>490</v>
      </c>
      <c r="F31" s="12">
        <f>SUM(F6:F30)</f>
        <v>570</v>
      </c>
    </row>
    <row r="32" spans="1:10" x14ac:dyDescent="0.7">
      <c r="A32" s="7"/>
      <c r="B32" s="6"/>
      <c r="C32" s="6"/>
      <c r="D32" s="6"/>
      <c r="E32" s="12"/>
      <c r="F32" s="12"/>
    </row>
    <row r="33" spans="1:5" x14ac:dyDescent="0.7">
      <c r="A33" s="6" t="s">
        <v>72</v>
      </c>
      <c r="B33" s="6"/>
      <c r="C33" s="6"/>
      <c r="D33" s="6"/>
      <c r="E33" s="6"/>
    </row>
    <row r="34" spans="1:5" x14ac:dyDescent="0.7">
      <c r="A34" s="6" t="s">
        <v>75</v>
      </c>
      <c r="B34" s="6"/>
      <c r="C34" s="6"/>
      <c r="D34" s="6"/>
      <c r="E34" s="6"/>
    </row>
    <row r="35" spans="1:5" x14ac:dyDescent="0.7">
      <c r="A35" s="6"/>
      <c r="B35" s="6"/>
      <c r="C35" s="6"/>
      <c r="D35" s="6"/>
      <c r="E35" s="6"/>
    </row>
    <row r="36" spans="1:5" x14ac:dyDescent="0.7">
      <c r="A36" s="27" t="s">
        <v>32</v>
      </c>
    </row>
  </sheetData>
  <mergeCells count="1">
    <mergeCell ref="E4:F4"/>
  </mergeCells>
  <phoneticPr fontId="11" type="noConversion"/>
  <pageMargins left="0.5" right="0.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2" workbookViewId="0">
      <selection activeCell="A30" sqref="A16:XFD30"/>
    </sheetView>
  </sheetViews>
  <sheetFormatPr defaultColWidth="9.1328125" defaultRowHeight="14.5" x14ac:dyDescent="0.7"/>
  <cols>
    <col min="1" max="1" width="6.86328125" style="39" customWidth="1"/>
    <col min="2" max="2" width="28.40625" style="39" bestFit="1" customWidth="1"/>
    <col min="3" max="3" width="14.86328125" style="39" customWidth="1"/>
    <col min="4" max="4" width="2.40625" style="39" customWidth="1"/>
    <col min="5" max="7" width="9.1328125" style="39"/>
    <col min="8" max="8" width="9.1328125" style="39" bestFit="1" customWidth="1"/>
    <col min="9" max="9" width="8.7265625" style="39" customWidth="1"/>
    <col min="10" max="16384" width="9.1328125" style="39"/>
  </cols>
  <sheetData>
    <row r="1" spans="1:9" s="211" customFormat="1" ht="15.5" x14ac:dyDescent="0.7">
      <c r="A1" s="259" t="s">
        <v>151</v>
      </c>
      <c r="B1" s="259"/>
      <c r="C1" s="259"/>
    </row>
    <row r="2" spans="1:9" s="211" customFormat="1" ht="15.5" x14ac:dyDescent="0.7">
      <c r="A2" s="154"/>
    </row>
    <row r="3" spans="1:9" s="211" customFormat="1" ht="15.5" x14ac:dyDescent="0.7"/>
    <row r="4" spans="1:9" x14ac:dyDescent="0.7">
      <c r="C4" s="212"/>
    </row>
    <row r="5" spans="1:9" ht="26.5" x14ac:dyDescent="0.7">
      <c r="A5" s="213" t="s">
        <v>41</v>
      </c>
      <c r="B5" s="214" t="s">
        <v>42</v>
      </c>
      <c r="C5" s="276" t="s">
        <v>207</v>
      </c>
      <c r="H5" s="215"/>
      <c r="I5" s="215"/>
    </row>
    <row r="6" spans="1:9" ht="15" customHeight="1" x14ac:dyDescent="0.7">
      <c r="A6" s="208">
        <v>1</v>
      </c>
      <c r="B6" s="207" t="s">
        <v>6</v>
      </c>
      <c r="C6" s="216">
        <v>0.56999999999999995</v>
      </c>
      <c r="H6" s="196"/>
      <c r="I6" s="196"/>
    </row>
    <row r="7" spans="1:9" ht="15" customHeight="1" x14ac:dyDescent="0.7">
      <c r="A7" s="208">
        <v>2</v>
      </c>
      <c r="B7" s="207" t="s">
        <v>7</v>
      </c>
      <c r="C7" s="216">
        <v>0.56999999999999995</v>
      </c>
      <c r="H7" s="196"/>
      <c r="I7" s="196"/>
    </row>
    <row r="8" spans="1:9" ht="15" customHeight="1" x14ac:dyDescent="0.7">
      <c r="A8" s="208">
        <v>3</v>
      </c>
      <c r="B8" s="207" t="s">
        <v>8</v>
      </c>
      <c r="C8" s="216">
        <v>0.56999999999999995</v>
      </c>
      <c r="H8" s="196"/>
      <c r="I8" s="196"/>
    </row>
    <row r="9" spans="1:9" ht="15" customHeight="1" x14ac:dyDescent="0.7">
      <c r="A9" s="208">
        <v>4</v>
      </c>
      <c r="B9" s="207" t="s">
        <v>34</v>
      </c>
      <c r="C9" s="216">
        <v>0.56999999999999995</v>
      </c>
      <c r="H9" s="196"/>
      <c r="I9" s="196"/>
    </row>
    <row r="10" spans="1:9" x14ac:dyDescent="0.7">
      <c r="A10" s="208">
        <v>5</v>
      </c>
      <c r="B10" s="207" t="s">
        <v>52</v>
      </c>
      <c r="C10" s="216">
        <v>0.56999999999999995</v>
      </c>
      <c r="H10" s="196"/>
      <c r="I10" s="196"/>
    </row>
    <row r="11" spans="1:9" x14ac:dyDescent="0.7">
      <c r="A11" s="208">
        <v>6</v>
      </c>
      <c r="B11" s="207" t="s">
        <v>53</v>
      </c>
      <c r="C11" s="216">
        <v>0.56999999999999995</v>
      </c>
      <c r="H11" s="196"/>
      <c r="I11" s="196"/>
    </row>
    <row r="12" spans="1:9" x14ac:dyDescent="0.7">
      <c r="A12" s="208">
        <v>7</v>
      </c>
      <c r="B12" s="207" t="s">
        <v>54</v>
      </c>
      <c r="C12" s="216">
        <v>0.56999999999999995</v>
      </c>
      <c r="H12" s="196"/>
      <c r="I12" s="196"/>
    </row>
    <row r="13" spans="1:9" x14ac:dyDescent="0.7">
      <c r="A13" s="208">
        <v>8</v>
      </c>
      <c r="B13" s="209">
        <f>+Usage!B13</f>
        <v>0</v>
      </c>
      <c r="C13" s="216">
        <v>0</v>
      </c>
      <c r="H13" s="196"/>
      <c r="I13" s="196"/>
    </row>
    <row r="14" spans="1:9" ht="15" customHeight="1" x14ac:dyDescent="0.7">
      <c r="A14" s="208">
        <v>9</v>
      </c>
      <c r="B14" s="209">
        <f>+Usage!B14</f>
        <v>0</v>
      </c>
      <c r="C14" s="216">
        <v>0</v>
      </c>
      <c r="H14" s="217"/>
      <c r="I14" s="217"/>
    </row>
    <row r="15" spans="1:9" x14ac:dyDescent="0.7">
      <c r="A15" s="208">
        <v>10</v>
      </c>
      <c r="B15" s="209">
        <f>+Usage!B15</f>
        <v>0</v>
      </c>
      <c r="C15" s="216">
        <v>0</v>
      </c>
      <c r="H15" s="217"/>
      <c r="I15" s="217"/>
    </row>
    <row r="16" spans="1:9" hidden="1" x14ac:dyDescent="0.7">
      <c r="A16" s="208">
        <v>11</v>
      </c>
      <c r="B16" s="209">
        <f>+Usage!B16</f>
        <v>0</v>
      </c>
      <c r="C16" s="216">
        <v>0</v>
      </c>
      <c r="H16" s="217"/>
      <c r="I16" s="217"/>
    </row>
    <row r="17" spans="1:9" hidden="1" x14ac:dyDescent="0.7">
      <c r="A17" s="210">
        <v>12</v>
      </c>
      <c r="B17" s="209">
        <f>+Usage!B17</f>
        <v>0</v>
      </c>
      <c r="C17" s="216">
        <v>0</v>
      </c>
      <c r="H17" s="217"/>
      <c r="I17" s="218"/>
    </row>
    <row r="18" spans="1:9" hidden="1" x14ac:dyDescent="0.7">
      <c r="A18" s="210">
        <v>13</v>
      </c>
      <c r="B18" s="209">
        <f>+Usage!B18</f>
        <v>0</v>
      </c>
      <c r="C18" s="216">
        <v>0</v>
      </c>
      <c r="H18" s="46"/>
      <c r="I18" s="46"/>
    </row>
    <row r="19" spans="1:9" hidden="1" x14ac:dyDescent="0.7">
      <c r="A19" s="210">
        <v>14</v>
      </c>
      <c r="B19" s="209">
        <f>+Usage!B19</f>
        <v>0</v>
      </c>
      <c r="C19" s="216">
        <v>0</v>
      </c>
      <c r="H19" s="46"/>
      <c r="I19" s="46"/>
    </row>
    <row r="20" spans="1:9" hidden="1" x14ac:dyDescent="0.7">
      <c r="A20" s="210">
        <v>15</v>
      </c>
      <c r="B20" s="209">
        <f>+Usage!B20</f>
        <v>0</v>
      </c>
      <c r="C20" s="216">
        <v>0</v>
      </c>
    </row>
    <row r="21" spans="1:9" hidden="1" x14ac:dyDescent="0.7">
      <c r="A21" s="210">
        <v>16</v>
      </c>
      <c r="B21" s="209">
        <f>+Usage!B21</f>
        <v>0</v>
      </c>
      <c r="C21" s="216">
        <v>0</v>
      </c>
    </row>
    <row r="22" spans="1:9" hidden="1" x14ac:dyDescent="0.7">
      <c r="A22" s="210">
        <v>17</v>
      </c>
      <c r="B22" s="209">
        <f>+Usage!B22</f>
        <v>0</v>
      </c>
      <c r="C22" s="216">
        <v>0</v>
      </c>
    </row>
    <row r="23" spans="1:9" hidden="1" x14ac:dyDescent="0.7">
      <c r="A23" s="210">
        <v>18</v>
      </c>
      <c r="B23" s="209">
        <f>+Usage!B23</f>
        <v>0</v>
      </c>
      <c r="C23" s="216">
        <v>0</v>
      </c>
    </row>
    <row r="24" spans="1:9" hidden="1" x14ac:dyDescent="0.7">
      <c r="A24" s="210">
        <v>19</v>
      </c>
      <c r="B24" s="209">
        <f>+Usage!B24</f>
        <v>0</v>
      </c>
      <c r="C24" s="216">
        <v>0</v>
      </c>
    </row>
    <row r="25" spans="1:9" hidden="1" x14ac:dyDescent="0.7">
      <c r="A25" s="210">
        <v>20</v>
      </c>
      <c r="B25" s="209">
        <f>+Usage!B25</f>
        <v>0</v>
      </c>
      <c r="C25" s="216">
        <v>0</v>
      </c>
    </row>
    <row r="26" spans="1:9" hidden="1" x14ac:dyDescent="0.7">
      <c r="A26" s="210">
        <v>21</v>
      </c>
      <c r="B26" s="209">
        <f>+Usage!B26</f>
        <v>0</v>
      </c>
      <c r="C26" s="216">
        <v>0</v>
      </c>
    </row>
    <row r="27" spans="1:9" hidden="1" x14ac:dyDescent="0.7">
      <c r="A27" s="210">
        <v>22</v>
      </c>
      <c r="B27" s="209">
        <f>+Usage!B27</f>
        <v>0</v>
      </c>
      <c r="C27" s="216">
        <v>0</v>
      </c>
    </row>
    <row r="28" spans="1:9" hidden="1" x14ac:dyDescent="0.7">
      <c r="A28" s="210">
        <v>23</v>
      </c>
      <c r="B28" s="209">
        <f>+Usage!B28</f>
        <v>0</v>
      </c>
      <c r="C28" s="216">
        <v>0</v>
      </c>
    </row>
    <row r="29" spans="1:9" hidden="1" x14ac:dyDescent="0.7">
      <c r="A29" s="210">
        <v>24</v>
      </c>
      <c r="B29" s="209">
        <f>+Usage!B29</f>
        <v>0</v>
      </c>
      <c r="C29" s="216">
        <v>0</v>
      </c>
    </row>
    <row r="30" spans="1:9" hidden="1" x14ac:dyDescent="0.7">
      <c r="A30" s="208">
        <v>25</v>
      </c>
      <c r="B30" s="209">
        <f>+Usage!B30</f>
        <v>0</v>
      </c>
      <c r="C30" s="216">
        <v>0</v>
      </c>
    </row>
    <row r="31" spans="1:9" x14ac:dyDescent="0.7">
      <c r="A31" s="219"/>
      <c r="B31" s="220"/>
      <c r="C31" s="221"/>
    </row>
    <row r="32" spans="1:9" x14ac:dyDescent="0.7">
      <c r="A32" s="219"/>
      <c r="B32" s="220"/>
      <c r="C32" s="221"/>
    </row>
    <row r="33" spans="1:2" x14ac:dyDescent="0.7">
      <c r="A33" s="220"/>
      <c r="B33" s="220"/>
    </row>
    <row r="34" spans="1:2" x14ac:dyDescent="0.7">
      <c r="A34" s="220"/>
      <c r="B34" s="220"/>
    </row>
    <row r="35" spans="1:2" x14ac:dyDescent="0.7">
      <c r="A35" s="220"/>
      <c r="B35" s="220"/>
    </row>
    <row r="36" spans="1:2" x14ac:dyDescent="0.7">
      <c r="A36" s="222"/>
    </row>
  </sheetData>
  <sheetProtection selectLockedCells="1"/>
  <mergeCells count="1">
    <mergeCell ref="A1:C1"/>
  </mergeCells>
  <pageMargins left="0.5" right="0.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BE50"/>
  <sheetViews>
    <sheetView workbookViewId="0">
      <selection activeCell="AA1" sqref="AA1:BD1048576"/>
    </sheetView>
  </sheetViews>
  <sheetFormatPr defaultColWidth="9.1328125" defaultRowHeight="14.5" x14ac:dyDescent="0.7"/>
  <cols>
    <col min="1" max="1" width="19.54296875" style="39" customWidth="1"/>
    <col min="2" max="2" width="19.26953125" style="39" customWidth="1"/>
    <col min="3" max="3" width="11.1328125" style="39" customWidth="1"/>
    <col min="4" max="4" width="7.1328125" style="39" customWidth="1"/>
    <col min="5" max="5" width="7.7265625" style="39" bestFit="1" customWidth="1"/>
    <col min="6" max="6" width="11.7265625" style="39" customWidth="1"/>
    <col min="7" max="7" width="6.86328125" style="39" bestFit="1" customWidth="1"/>
    <col min="8" max="8" width="11.7265625" style="39" customWidth="1"/>
    <col min="9" max="9" width="6.1328125" style="39" bestFit="1" customWidth="1"/>
    <col min="10" max="10" width="11.7265625" style="39" customWidth="1"/>
    <col min="11" max="11" width="6.1328125" style="39" bestFit="1" customWidth="1"/>
    <col min="12" max="12" width="11.7265625" style="39" customWidth="1"/>
    <col min="13" max="13" width="6.1328125" style="39" customWidth="1"/>
    <col min="14" max="14" width="11.7265625" style="39" customWidth="1"/>
    <col min="15" max="15" width="6.1328125" style="39" customWidth="1"/>
    <col min="16" max="16" width="11.7265625" style="39" customWidth="1"/>
    <col min="17" max="17" width="6.1328125" style="39" customWidth="1"/>
    <col min="18" max="18" width="11.7265625" style="39" customWidth="1"/>
    <col min="19" max="19" width="6.1328125" style="39" customWidth="1"/>
    <col min="20" max="20" width="11.7265625" style="39" customWidth="1"/>
    <col min="21" max="21" width="6.1328125" style="39" customWidth="1"/>
    <col min="22" max="22" width="11.7265625" style="39" customWidth="1"/>
    <col min="23" max="23" width="6.86328125" style="39" customWidth="1"/>
    <col min="24" max="24" width="11.7265625" style="39" customWidth="1"/>
    <col min="25" max="25" width="7.1328125" style="39" customWidth="1"/>
    <col min="26" max="26" width="11.7265625" style="39" customWidth="1"/>
    <col min="27" max="27" width="6.1328125" style="39" hidden="1" customWidth="1"/>
    <col min="28" max="28" width="11.7265625" style="39" hidden="1" customWidth="1"/>
    <col min="29" max="29" width="6.1328125" style="39" hidden="1" customWidth="1"/>
    <col min="30" max="30" width="11.7265625" style="39" hidden="1" customWidth="1"/>
    <col min="31" max="31" width="6.1328125" style="39" hidden="1" customWidth="1"/>
    <col min="32" max="32" width="11.7265625" style="39" hidden="1" customWidth="1"/>
    <col min="33" max="33" width="6.1328125" style="39" hidden="1" customWidth="1"/>
    <col min="34" max="34" width="11.7265625" style="39" hidden="1" customWidth="1"/>
    <col min="35" max="35" width="6.1328125" style="39" hidden="1" customWidth="1"/>
    <col min="36" max="36" width="11.7265625" style="39" hidden="1" customWidth="1"/>
    <col min="37" max="37" width="6.1328125" style="39" hidden="1" customWidth="1"/>
    <col min="38" max="38" width="11.7265625" style="39" hidden="1" customWidth="1"/>
    <col min="39" max="39" width="6.1328125" style="39" hidden="1" customWidth="1"/>
    <col min="40" max="40" width="11.7265625" style="39" hidden="1" customWidth="1"/>
    <col min="41" max="41" width="6.1328125" style="39" hidden="1" customWidth="1"/>
    <col min="42" max="42" width="11.7265625" style="39" hidden="1" customWidth="1"/>
    <col min="43" max="43" width="6.1328125" style="39" hidden="1" customWidth="1"/>
    <col min="44" max="44" width="11.7265625" style="39" hidden="1" customWidth="1"/>
    <col min="45" max="45" width="6.1328125" style="39" hidden="1" customWidth="1"/>
    <col min="46" max="46" width="11.7265625" style="39" hidden="1" customWidth="1"/>
    <col min="47" max="47" width="6.1328125" style="39" hidden="1" customWidth="1"/>
    <col min="48" max="48" width="11.7265625" style="39" hidden="1" customWidth="1"/>
    <col min="49" max="49" width="6.1328125" style="39" hidden="1" customWidth="1"/>
    <col min="50" max="50" width="11.7265625" style="39" hidden="1" customWidth="1"/>
    <col min="51" max="51" width="6.1328125" style="39" hidden="1" customWidth="1"/>
    <col min="52" max="52" width="11.7265625" style="39" hidden="1" customWidth="1"/>
    <col min="53" max="53" width="6.1328125" style="39" hidden="1" customWidth="1"/>
    <col min="54" max="54" width="11.7265625" style="39" hidden="1" customWidth="1"/>
    <col min="55" max="55" width="6.1328125" style="39" hidden="1" customWidth="1"/>
    <col min="56" max="56" width="11.7265625" style="39" hidden="1" customWidth="1"/>
    <col min="57" max="57" width="11.1328125" style="39" bestFit="1" customWidth="1"/>
    <col min="58" max="16384" width="9.1328125" style="39"/>
  </cols>
  <sheetData>
    <row r="1" spans="1:57" x14ac:dyDescent="0.7">
      <c r="A1" s="91" t="s">
        <v>44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</row>
    <row r="2" spans="1:57" x14ac:dyDescent="0.7">
      <c r="A2" s="93" t="s">
        <v>60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</row>
    <row r="3" spans="1:57" x14ac:dyDescent="0.7">
      <c r="A3" s="93" t="s">
        <v>66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</row>
    <row r="4" spans="1:57" x14ac:dyDescent="0.7">
      <c r="A4" s="93"/>
      <c r="B4" s="92"/>
      <c r="C4" s="92"/>
      <c r="D4" s="92"/>
      <c r="E4" s="92"/>
      <c r="F4" s="92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</row>
    <row r="5" spans="1:57" ht="36.5" x14ac:dyDescent="0.7">
      <c r="A5" s="95" t="s">
        <v>0</v>
      </c>
      <c r="B5" s="96" t="s">
        <v>5</v>
      </c>
      <c r="C5" s="97" t="s">
        <v>21</v>
      </c>
      <c r="D5" s="97" t="s">
        <v>208</v>
      </c>
      <c r="E5" s="97" t="s">
        <v>15</v>
      </c>
      <c r="F5" s="97" t="s">
        <v>61</v>
      </c>
      <c r="G5" s="264" t="s">
        <v>9</v>
      </c>
      <c r="H5" s="261"/>
      <c r="I5" s="264" t="s">
        <v>10</v>
      </c>
      <c r="J5" s="261"/>
      <c r="K5" s="264" t="s">
        <v>11</v>
      </c>
      <c r="L5" s="261"/>
      <c r="M5" s="264" t="s">
        <v>33</v>
      </c>
      <c r="N5" s="261"/>
      <c r="O5" s="264" t="s">
        <v>56</v>
      </c>
      <c r="P5" s="261"/>
      <c r="Q5" s="264" t="s">
        <v>57</v>
      </c>
      <c r="R5" s="261"/>
      <c r="S5" s="264" t="s">
        <v>58</v>
      </c>
      <c r="T5" s="261"/>
      <c r="U5" s="264" t="s">
        <v>59</v>
      </c>
      <c r="V5" s="261"/>
      <c r="W5" s="260" t="s">
        <v>112</v>
      </c>
      <c r="X5" s="261"/>
      <c r="Y5" s="260" t="s">
        <v>113</v>
      </c>
      <c r="Z5" s="261"/>
      <c r="AA5" s="260" t="s">
        <v>114</v>
      </c>
      <c r="AB5" s="261"/>
      <c r="AC5" s="260" t="s">
        <v>115</v>
      </c>
      <c r="AD5" s="261"/>
      <c r="AE5" s="260" t="s">
        <v>116</v>
      </c>
      <c r="AF5" s="261"/>
      <c r="AG5" s="260" t="s">
        <v>117</v>
      </c>
      <c r="AH5" s="261"/>
      <c r="AI5" s="260" t="s">
        <v>118</v>
      </c>
      <c r="AJ5" s="261"/>
      <c r="AK5" s="264" t="s">
        <v>126</v>
      </c>
      <c r="AL5" s="261"/>
      <c r="AM5" s="264" t="s">
        <v>127</v>
      </c>
      <c r="AN5" s="261"/>
      <c r="AO5" s="264" t="s">
        <v>128</v>
      </c>
      <c r="AP5" s="261"/>
      <c r="AQ5" s="260" t="s">
        <v>129</v>
      </c>
      <c r="AR5" s="261"/>
      <c r="AS5" s="260" t="s">
        <v>130</v>
      </c>
      <c r="AT5" s="261"/>
      <c r="AU5" s="260" t="s">
        <v>131</v>
      </c>
      <c r="AV5" s="261"/>
      <c r="AW5" s="260" t="s">
        <v>132</v>
      </c>
      <c r="AX5" s="261"/>
      <c r="AY5" s="260" t="s">
        <v>133</v>
      </c>
      <c r="AZ5" s="261"/>
      <c r="BA5" s="260" t="s">
        <v>134</v>
      </c>
      <c r="BB5" s="261"/>
      <c r="BC5" s="260" t="s">
        <v>135</v>
      </c>
      <c r="BD5" s="261"/>
      <c r="BE5" s="184"/>
    </row>
    <row r="6" spans="1:57" x14ac:dyDescent="0.7">
      <c r="A6" s="95"/>
      <c r="B6" s="96"/>
      <c r="C6" s="97"/>
      <c r="D6" s="97"/>
      <c r="E6" s="97"/>
      <c r="F6" s="97"/>
      <c r="G6" s="262" t="str">
        <f>Usage!C6</f>
        <v>Description 1</v>
      </c>
      <c r="H6" s="263"/>
      <c r="I6" s="262" t="str">
        <f>Usage!C7</f>
        <v>Description 2</v>
      </c>
      <c r="J6" s="263"/>
      <c r="K6" s="262" t="str">
        <f>Usage!C8</f>
        <v>Description 3</v>
      </c>
      <c r="L6" s="263"/>
      <c r="M6" s="262" t="str">
        <f>Usage!C9</f>
        <v>Description 4</v>
      </c>
      <c r="N6" s="263"/>
      <c r="O6" s="262" t="str">
        <f>Usage!C10</f>
        <v>Description 5</v>
      </c>
      <c r="P6" s="263"/>
      <c r="Q6" s="262" t="str">
        <f>Usage!C11</f>
        <v>Description 6</v>
      </c>
      <c r="R6" s="263"/>
      <c r="S6" s="262" t="str">
        <f>Usage!C12</f>
        <v>Description 7</v>
      </c>
      <c r="T6" s="263"/>
      <c r="U6" s="262">
        <f>Usage!C13</f>
        <v>0</v>
      </c>
      <c r="V6" s="263"/>
      <c r="W6" s="262">
        <f>Usage!C14</f>
        <v>0</v>
      </c>
      <c r="X6" s="263"/>
      <c r="Y6" s="262">
        <f>Usage!C15</f>
        <v>0</v>
      </c>
      <c r="Z6" s="263"/>
      <c r="AA6" s="262">
        <f>Usage!B16</f>
        <v>0</v>
      </c>
      <c r="AB6" s="263"/>
      <c r="AC6" s="262">
        <f>Usage!B17</f>
        <v>0</v>
      </c>
      <c r="AD6" s="263"/>
      <c r="AE6" s="262">
        <f>Usage!B18</f>
        <v>0</v>
      </c>
      <c r="AF6" s="263"/>
      <c r="AG6" s="262">
        <f>Usage!B19</f>
        <v>0</v>
      </c>
      <c r="AH6" s="263"/>
      <c r="AI6" s="262">
        <f>Usage!B20</f>
        <v>0</v>
      </c>
      <c r="AJ6" s="263"/>
      <c r="AK6" s="262">
        <f>Usage!B21</f>
        <v>0</v>
      </c>
      <c r="AL6" s="263"/>
      <c r="AM6" s="262">
        <f>Usage!B22</f>
        <v>0</v>
      </c>
      <c r="AN6" s="263"/>
      <c r="AO6" s="262">
        <f>Usage!B23</f>
        <v>0</v>
      </c>
      <c r="AP6" s="263"/>
      <c r="AQ6" s="262">
        <f>Usage!B24</f>
        <v>0</v>
      </c>
      <c r="AR6" s="263"/>
      <c r="AS6" s="262">
        <f>Usage!B25</f>
        <v>0</v>
      </c>
      <c r="AT6" s="263"/>
      <c r="AU6" s="262">
        <f>Usage!B26</f>
        <v>0</v>
      </c>
      <c r="AV6" s="263"/>
      <c r="AW6" s="262">
        <f>Usage!B27</f>
        <v>0</v>
      </c>
      <c r="AX6" s="263"/>
      <c r="AY6" s="262">
        <f>Usage!B28</f>
        <v>0</v>
      </c>
      <c r="AZ6" s="263"/>
      <c r="BA6" s="262">
        <f>Usage!B29</f>
        <v>0</v>
      </c>
      <c r="BB6" s="263"/>
      <c r="BC6" s="262">
        <f>Usage!B30</f>
        <v>0</v>
      </c>
      <c r="BD6" s="263"/>
      <c r="BE6" s="185"/>
    </row>
    <row r="7" spans="1:57" x14ac:dyDescent="0.7">
      <c r="A7" s="98" t="s">
        <v>16</v>
      </c>
      <c r="B7" s="99"/>
      <c r="C7" s="100"/>
      <c r="D7" s="101"/>
      <c r="E7" s="102"/>
      <c r="F7" s="100"/>
      <c r="G7" s="103" t="s">
        <v>62</v>
      </c>
      <c r="H7" s="104" t="s">
        <v>36</v>
      </c>
      <c r="I7" s="103" t="s">
        <v>62</v>
      </c>
      <c r="J7" s="104" t="s">
        <v>36</v>
      </c>
      <c r="K7" s="103" t="s">
        <v>62</v>
      </c>
      <c r="L7" s="104" t="s">
        <v>36</v>
      </c>
      <c r="M7" s="103" t="s">
        <v>62</v>
      </c>
      <c r="N7" s="104" t="s">
        <v>36</v>
      </c>
      <c r="O7" s="103" t="s">
        <v>62</v>
      </c>
      <c r="P7" s="104" t="s">
        <v>36</v>
      </c>
      <c r="Q7" s="103" t="s">
        <v>62</v>
      </c>
      <c r="R7" s="104" t="s">
        <v>36</v>
      </c>
      <c r="S7" s="103" t="s">
        <v>62</v>
      </c>
      <c r="T7" s="104" t="s">
        <v>36</v>
      </c>
      <c r="U7" s="103" t="s">
        <v>62</v>
      </c>
      <c r="V7" s="104" t="s">
        <v>36</v>
      </c>
      <c r="W7" s="103" t="s">
        <v>62</v>
      </c>
      <c r="X7" s="104" t="s">
        <v>36</v>
      </c>
      <c r="Y7" s="103" t="s">
        <v>62</v>
      </c>
      <c r="Z7" s="104" t="s">
        <v>36</v>
      </c>
      <c r="AA7" s="103" t="s">
        <v>62</v>
      </c>
      <c r="AB7" s="104" t="s">
        <v>36</v>
      </c>
      <c r="AC7" s="103" t="s">
        <v>62</v>
      </c>
      <c r="AD7" s="104" t="s">
        <v>36</v>
      </c>
      <c r="AE7" s="103" t="s">
        <v>62</v>
      </c>
      <c r="AF7" s="104" t="s">
        <v>36</v>
      </c>
      <c r="AG7" s="103" t="s">
        <v>62</v>
      </c>
      <c r="AH7" s="104" t="s">
        <v>36</v>
      </c>
      <c r="AI7" s="103" t="s">
        <v>62</v>
      </c>
      <c r="AJ7" s="104" t="s">
        <v>36</v>
      </c>
      <c r="AK7" s="103" t="s">
        <v>62</v>
      </c>
      <c r="AL7" s="104" t="s">
        <v>36</v>
      </c>
      <c r="AM7" s="103" t="s">
        <v>62</v>
      </c>
      <c r="AN7" s="104" t="s">
        <v>36</v>
      </c>
      <c r="AO7" s="103" t="s">
        <v>62</v>
      </c>
      <c r="AP7" s="104" t="s">
        <v>36</v>
      </c>
      <c r="AQ7" s="103" t="s">
        <v>62</v>
      </c>
      <c r="AR7" s="104" t="s">
        <v>36</v>
      </c>
      <c r="AS7" s="103" t="s">
        <v>62</v>
      </c>
      <c r="AT7" s="104" t="s">
        <v>36</v>
      </c>
      <c r="AU7" s="103" t="s">
        <v>62</v>
      </c>
      <c r="AV7" s="104" t="s">
        <v>36</v>
      </c>
      <c r="AW7" s="103" t="s">
        <v>62</v>
      </c>
      <c r="AX7" s="104" t="s">
        <v>36</v>
      </c>
      <c r="AY7" s="103" t="s">
        <v>62</v>
      </c>
      <c r="AZ7" s="104" t="s">
        <v>36</v>
      </c>
      <c r="BA7" s="103" t="s">
        <v>62</v>
      </c>
      <c r="BB7" s="104" t="s">
        <v>36</v>
      </c>
      <c r="BC7" s="103" t="s">
        <v>62</v>
      </c>
      <c r="BD7" s="104" t="s">
        <v>36</v>
      </c>
      <c r="BE7" s="186" t="s">
        <v>150</v>
      </c>
    </row>
    <row r="8" spans="1:57" x14ac:dyDescent="0.7">
      <c r="A8" s="40" t="s">
        <v>173</v>
      </c>
      <c r="B8" s="40" t="s">
        <v>156</v>
      </c>
      <c r="C8" s="228">
        <v>200000</v>
      </c>
      <c r="D8" s="230">
        <v>0.53610000000000002</v>
      </c>
      <c r="E8" s="231">
        <v>0.4</v>
      </c>
      <c r="F8" s="37">
        <f>C8*(1+D8)*E8</f>
        <v>122888</v>
      </c>
      <c r="G8" s="233">
        <v>0.2</v>
      </c>
      <c r="H8" s="38">
        <f t="shared" ref="H8:H25" si="0">$F8*G8</f>
        <v>24577.600000000002</v>
      </c>
      <c r="I8" s="232">
        <v>0.25</v>
      </c>
      <c r="J8" s="38">
        <f t="shared" ref="J8:J25" si="1">$F8*I8</f>
        <v>30722</v>
      </c>
      <c r="K8" s="232">
        <v>0.2</v>
      </c>
      <c r="L8" s="38">
        <f t="shared" ref="L8:L25" si="2">$F8*K8</f>
        <v>24577.600000000002</v>
      </c>
      <c r="M8" s="232">
        <v>0.35</v>
      </c>
      <c r="N8" s="38">
        <f t="shared" ref="N8:N25" si="3">$F8*M8</f>
        <v>43010.799999999996</v>
      </c>
      <c r="O8" s="232">
        <v>0</v>
      </c>
      <c r="P8" s="38">
        <f t="shared" ref="P8:P25" si="4">$F8*O8</f>
        <v>0</v>
      </c>
      <c r="Q8" s="43">
        <v>0</v>
      </c>
      <c r="R8" s="38">
        <f t="shared" ref="R8:R25" si="5">$F8*Q8</f>
        <v>0</v>
      </c>
      <c r="S8" s="43">
        <v>0</v>
      </c>
      <c r="T8" s="38">
        <f t="shared" ref="T8:T25" si="6">$F8*S8</f>
        <v>0</v>
      </c>
      <c r="U8" s="43">
        <v>0</v>
      </c>
      <c r="V8" s="38">
        <f t="shared" ref="V8:V25" si="7">$F8*U8</f>
        <v>0</v>
      </c>
      <c r="W8" s="43">
        <v>0</v>
      </c>
      <c r="X8" s="38">
        <f t="shared" ref="X8:X25" si="8">$F8*W8</f>
        <v>0</v>
      </c>
      <c r="Y8" s="43">
        <v>0</v>
      </c>
      <c r="Z8" s="38">
        <f t="shared" ref="Z8:Z25" si="9">$F8*Y8</f>
        <v>0</v>
      </c>
      <c r="AA8" s="43">
        <v>0</v>
      </c>
      <c r="AB8" s="38">
        <f t="shared" ref="AB8:AB25" si="10">$F8*AA8</f>
        <v>0</v>
      </c>
      <c r="AC8" s="43">
        <v>0</v>
      </c>
      <c r="AD8" s="38">
        <f t="shared" ref="AD8:AD25" si="11">$F8*AC8</f>
        <v>0</v>
      </c>
      <c r="AE8" s="43">
        <v>0</v>
      </c>
      <c r="AF8" s="38">
        <f t="shared" ref="AF8:AF25" si="12">$F8*AE8</f>
        <v>0</v>
      </c>
      <c r="AG8" s="43">
        <v>0</v>
      </c>
      <c r="AH8" s="38">
        <f t="shared" ref="AH8:AH25" si="13">$F8*AG8</f>
        <v>0</v>
      </c>
      <c r="AI8" s="43">
        <v>0</v>
      </c>
      <c r="AJ8" s="38">
        <f t="shared" ref="AJ8:AJ25" si="14">$F8*AI8</f>
        <v>0</v>
      </c>
      <c r="AK8" s="43">
        <v>0</v>
      </c>
      <c r="AL8" s="38">
        <f t="shared" ref="AL8:AL25" si="15">$F8*AK8</f>
        <v>0</v>
      </c>
      <c r="AM8" s="43">
        <v>0</v>
      </c>
      <c r="AN8" s="38">
        <f t="shared" ref="AN8:AN25" si="16">$F8*AM8</f>
        <v>0</v>
      </c>
      <c r="AO8" s="43">
        <v>0</v>
      </c>
      <c r="AP8" s="38">
        <f t="shared" ref="AP8:AP25" si="17">$F8*AO8</f>
        <v>0</v>
      </c>
      <c r="AQ8" s="43">
        <v>0</v>
      </c>
      <c r="AR8" s="38">
        <f t="shared" ref="AR8:AR25" si="18">$F8*AQ8</f>
        <v>0</v>
      </c>
      <c r="AS8" s="43">
        <v>0</v>
      </c>
      <c r="AT8" s="38">
        <f t="shared" ref="AT8:AT25" si="19">$F8*AS8</f>
        <v>0</v>
      </c>
      <c r="AU8" s="43">
        <v>0</v>
      </c>
      <c r="AV8" s="38">
        <f t="shared" ref="AV8:AV25" si="20">$F8*AU8</f>
        <v>0</v>
      </c>
      <c r="AW8" s="43">
        <v>0</v>
      </c>
      <c r="AX8" s="38">
        <f t="shared" ref="AX8:AX25" si="21">$F8*AW8</f>
        <v>0</v>
      </c>
      <c r="AY8" s="43">
        <v>0</v>
      </c>
      <c r="AZ8" s="38">
        <f t="shared" ref="AZ8:AZ25" si="22">$F8*AY8</f>
        <v>0</v>
      </c>
      <c r="BA8" s="43">
        <v>0</v>
      </c>
      <c r="BB8" s="38">
        <f t="shared" ref="BB8:BB25" si="23">$F8*BA8</f>
        <v>0</v>
      </c>
      <c r="BC8" s="43">
        <v>0</v>
      </c>
      <c r="BD8" s="38">
        <f t="shared" ref="BD8:BD25" si="24">$F8*BC8</f>
        <v>0</v>
      </c>
      <c r="BE8" s="188">
        <f>+H8+J8+L8+N8+P8+R8+T8+V8+X8+Z8+AB8+AD8+AF8+AH8+AJ8+AL8+AN8+AP8+AR8+AT8+AV8+AX8+AZ8+BB8+BD8</f>
        <v>122888</v>
      </c>
    </row>
    <row r="9" spans="1:57" x14ac:dyDescent="0.7">
      <c r="A9" s="40" t="s">
        <v>174</v>
      </c>
      <c r="B9" s="40" t="s">
        <v>157</v>
      </c>
      <c r="C9" s="228">
        <v>100000</v>
      </c>
      <c r="D9" s="230">
        <v>0.53610000000000002</v>
      </c>
      <c r="E9" s="231">
        <v>0.5</v>
      </c>
      <c r="F9" s="37">
        <f t="shared" ref="F9:F25" si="25">C9*(1+D9)*E9</f>
        <v>76805</v>
      </c>
      <c r="G9" s="233">
        <v>0.2</v>
      </c>
      <c r="H9" s="38">
        <f t="shared" si="0"/>
        <v>15361</v>
      </c>
      <c r="I9" s="232">
        <v>0.25</v>
      </c>
      <c r="J9" s="38">
        <f t="shared" si="1"/>
        <v>19201.25</v>
      </c>
      <c r="K9" s="232">
        <v>0.2</v>
      </c>
      <c r="L9" s="38">
        <f t="shared" si="2"/>
        <v>15361</v>
      </c>
      <c r="M9" s="232">
        <v>0.25</v>
      </c>
      <c r="N9" s="38">
        <f t="shared" si="3"/>
        <v>19201.25</v>
      </c>
      <c r="O9" s="232">
        <v>0.05</v>
      </c>
      <c r="P9" s="38">
        <f t="shared" si="4"/>
        <v>3840.25</v>
      </c>
      <c r="Q9" s="43">
        <v>0.05</v>
      </c>
      <c r="R9" s="38">
        <f t="shared" si="5"/>
        <v>3840.25</v>
      </c>
      <c r="S9" s="43">
        <v>0</v>
      </c>
      <c r="T9" s="38">
        <f t="shared" si="6"/>
        <v>0</v>
      </c>
      <c r="U9" s="43">
        <v>0</v>
      </c>
      <c r="V9" s="38">
        <f t="shared" si="7"/>
        <v>0</v>
      </c>
      <c r="W9" s="43">
        <v>0</v>
      </c>
      <c r="X9" s="38">
        <f t="shared" si="8"/>
        <v>0</v>
      </c>
      <c r="Y9" s="43">
        <v>0</v>
      </c>
      <c r="Z9" s="38">
        <f t="shared" si="9"/>
        <v>0</v>
      </c>
      <c r="AA9" s="43">
        <v>0</v>
      </c>
      <c r="AB9" s="38">
        <f t="shared" si="10"/>
        <v>0</v>
      </c>
      <c r="AC9" s="43">
        <v>0</v>
      </c>
      <c r="AD9" s="38">
        <f t="shared" si="11"/>
        <v>0</v>
      </c>
      <c r="AE9" s="43">
        <v>0</v>
      </c>
      <c r="AF9" s="38">
        <f t="shared" si="12"/>
        <v>0</v>
      </c>
      <c r="AG9" s="43">
        <v>0</v>
      </c>
      <c r="AH9" s="38">
        <f t="shared" si="13"/>
        <v>0</v>
      </c>
      <c r="AI9" s="43">
        <v>0</v>
      </c>
      <c r="AJ9" s="38">
        <f t="shared" si="14"/>
        <v>0</v>
      </c>
      <c r="AK9" s="43">
        <v>0</v>
      </c>
      <c r="AL9" s="38">
        <f t="shared" si="15"/>
        <v>0</v>
      </c>
      <c r="AM9" s="43">
        <v>0</v>
      </c>
      <c r="AN9" s="38">
        <f t="shared" si="16"/>
        <v>0</v>
      </c>
      <c r="AO9" s="43">
        <v>0</v>
      </c>
      <c r="AP9" s="38">
        <f t="shared" si="17"/>
        <v>0</v>
      </c>
      <c r="AQ9" s="43">
        <v>0</v>
      </c>
      <c r="AR9" s="38">
        <f t="shared" si="18"/>
        <v>0</v>
      </c>
      <c r="AS9" s="43">
        <v>0</v>
      </c>
      <c r="AT9" s="38">
        <f t="shared" si="19"/>
        <v>0</v>
      </c>
      <c r="AU9" s="43">
        <v>0</v>
      </c>
      <c r="AV9" s="38">
        <f t="shared" si="20"/>
        <v>0</v>
      </c>
      <c r="AW9" s="43">
        <v>0</v>
      </c>
      <c r="AX9" s="38">
        <f t="shared" si="21"/>
        <v>0</v>
      </c>
      <c r="AY9" s="43">
        <v>0</v>
      </c>
      <c r="AZ9" s="38">
        <f t="shared" si="22"/>
        <v>0</v>
      </c>
      <c r="BA9" s="43">
        <v>0</v>
      </c>
      <c r="BB9" s="38">
        <f t="shared" si="23"/>
        <v>0</v>
      </c>
      <c r="BC9" s="43">
        <v>0</v>
      </c>
      <c r="BD9" s="38">
        <f t="shared" si="24"/>
        <v>0</v>
      </c>
      <c r="BE9" s="188">
        <f t="shared" ref="BE9:BE25" si="26">+H9+J9+L9+N9+P9+R9+T9+V9+X9+Z9+AB9+AD9+AF9+AH9+AJ9+AL9+AN9+AP9+AR9+AT9+AV9+AX9+AZ9+BB9+BD9</f>
        <v>76805</v>
      </c>
    </row>
    <row r="10" spans="1:57" x14ac:dyDescent="0.7">
      <c r="A10" s="44" t="s">
        <v>175</v>
      </c>
      <c r="B10" s="44" t="s">
        <v>170</v>
      </c>
      <c r="C10" s="229">
        <v>50000</v>
      </c>
      <c r="D10" s="230">
        <v>0.53610000000000002</v>
      </c>
      <c r="E10" s="232">
        <v>0.7</v>
      </c>
      <c r="F10" s="37">
        <f t="shared" si="25"/>
        <v>53763.5</v>
      </c>
      <c r="G10" s="233">
        <v>0.2</v>
      </c>
      <c r="H10" s="38">
        <f t="shared" si="0"/>
        <v>10752.7</v>
      </c>
      <c r="I10" s="232">
        <v>0.56999999999999995</v>
      </c>
      <c r="J10" s="38">
        <f t="shared" si="1"/>
        <v>30645.194999999996</v>
      </c>
      <c r="K10" s="232">
        <v>0.15</v>
      </c>
      <c r="L10" s="38">
        <f t="shared" si="2"/>
        <v>8064.5249999999996</v>
      </c>
      <c r="M10" s="232">
        <v>0.05</v>
      </c>
      <c r="N10" s="38">
        <f t="shared" si="3"/>
        <v>2688.1750000000002</v>
      </c>
      <c r="O10" s="232">
        <v>0</v>
      </c>
      <c r="P10" s="38">
        <f t="shared" si="4"/>
        <v>0</v>
      </c>
      <c r="Q10" s="43">
        <v>0.01</v>
      </c>
      <c r="R10" s="38">
        <f t="shared" si="5"/>
        <v>537.63499999999999</v>
      </c>
      <c r="S10" s="43">
        <v>0.02</v>
      </c>
      <c r="T10" s="38">
        <f t="shared" si="6"/>
        <v>1075.27</v>
      </c>
      <c r="U10" s="43">
        <v>0</v>
      </c>
      <c r="V10" s="38">
        <f t="shared" si="7"/>
        <v>0</v>
      </c>
      <c r="W10" s="43">
        <v>0</v>
      </c>
      <c r="X10" s="38">
        <f t="shared" si="8"/>
        <v>0</v>
      </c>
      <c r="Y10" s="43">
        <v>0</v>
      </c>
      <c r="Z10" s="38">
        <f t="shared" si="9"/>
        <v>0</v>
      </c>
      <c r="AA10" s="43">
        <v>0</v>
      </c>
      <c r="AB10" s="38">
        <f t="shared" si="10"/>
        <v>0</v>
      </c>
      <c r="AC10" s="43">
        <v>0</v>
      </c>
      <c r="AD10" s="38">
        <f t="shared" si="11"/>
        <v>0</v>
      </c>
      <c r="AE10" s="43">
        <v>0</v>
      </c>
      <c r="AF10" s="38">
        <f t="shared" si="12"/>
        <v>0</v>
      </c>
      <c r="AG10" s="43">
        <v>0</v>
      </c>
      <c r="AH10" s="38">
        <f t="shared" si="13"/>
        <v>0</v>
      </c>
      <c r="AI10" s="43">
        <v>0</v>
      </c>
      <c r="AJ10" s="38">
        <f t="shared" si="14"/>
        <v>0</v>
      </c>
      <c r="AK10" s="43">
        <v>0</v>
      </c>
      <c r="AL10" s="38">
        <f t="shared" si="15"/>
        <v>0</v>
      </c>
      <c r="AM10" s="43">
        <v>0</v>
      </c>
      <c r="AN10" s="38">
        <f t="shared" si="16"/>
        <v>0</v>
      </c>
      <c r="AO10" s="43">
        <v>0</v>
      </c>
      <c r="AP10" s="38">
        <f t="shared" si="17"/>
        <v>0</v>
      </c>
      <c r="AQ10" s="43">
        <v>0</v>
      </c>
      <c r="AR10" s="38">
        <f t="shared" si="18"/>
        <v>0</v>
      </c>
      <c r="AS10" s="43">
        <v>0</v>
      </c>
      <c r="AT10" s="38">
        <f t="shared" si="19"/>
        <v>0</v>
      </c>
      <c r="AU10" s="43">
        <v>0</v>
      </c>
      <c r="AV10" s="38">
        <f t="shared" si="20"/>
        <v>0</v>
      </c>
      <c r="AW10" s="43">
        <v>0</v>
      </c>
      <c r="AX10" s="38">
        <f t="shared" si="21"/>
        <v>0</v>
      </c>
      <c r="AY10" s="43">
        <v>0</v>
      </c>
      <c r="AZ10" s="38">
        <f t="shared" si="22"/>
        <v>0</v>
      </c>
      <c r="BA10" s="43">
        <v>0</v>
      </c>
      <c r="BB10" s="38">
        <f t="shared" si="23"/>
        <v>0</v>
      </c>
      <c r="BC10" s="43">
        <v>0</v>
      </c>
      <c r="BD10" s="38">
        <f t="shared" si="24"/>
        <v>0</v>
      </c>
      <c r="BE10" s="188">
        <f t="shared" si="26"/>
        <v>53763.5</v>
      </c>
    </row>
    <row r="11" spans="1:57" x14ac:dyDescent="0.7">
      <c r="A11" s="44"/>
      <c r="B11" s="44"/>
      <c r="C11" s="229"/>
      <c r="D11" s="230">
        <v>0</v>
      </c>
      <c r="E11" s="238">
        <v>0</v>
      </c>
      <c r="F11" s="37">
        <f t="shared" ref="F11:F18" si="27">C11*(1+D11)*E11</f>
        <v>0</v>
      </c>
      <c r="G11" s="43">
        <v>0</v>
      </c>
      <c r="H11" s="38">
        <f t="shared" ref="H11:H18" si="28">$F11*G11</f>
        <v>0</v>
      </c>
      <c r="I11" s="43">
        <v>0</v>
      </c>
      <c r="J11" s="38">
        <f t="shared" ref="J11:J18" si="29">$F11*I11</f>
        <v>0</v>
      </c>
      <c r="K11" s="232">
        <v>0.1</v>
      </c>
      <c r="L11" s="38">
        <f t="shared" ref="L11:L18" si="30">$F11*K11</f>
        <v>0</v>
      </c>
      <c r="M11" s="43">
        <v>0</v>
      </c>
      <c r="N11" s="38">
        <f t="shared" ref="N11:N18" si="31">$F11*M11</f>
        <v>0</v>
      </c>
      <c r="O11" s="232">
        <v>0.9</v>
      </c>
      <c r="P11" s="38">
        <f t="shared" ref="P11:P18" si="32">$F11*O11</f>
        <v>0</v>
      </c>
      <c r="Q11" s="43">
        <v>0</v>
      </c>
      <c r="R11" s="38">
        <f t="shared" ref="R11:R18" si="33">$F11*Q11</f>
        <v>0</v>
      </c>
      <c r="S11" s="43">
        <v>0</v>
      </c>
      <c r="T11" s="38">
        <f t="shared" ref="T11:T18" si="34">$F11*S11</f>
        <v>0</v>
      </c>
      <c r="U11" s="43">
        <v>0</v>
      </c>
      <c r="V11" s="38">
        <f t="shared" ref="V11:V18" si="35">$F11*U11</f>
        <v>0</v>
      </c>
      <c r="W11" s="43">
        <v>0</v>
      </c>
      <c r="X11" s="38">
        <f t="shared" ref="X11:X18" si="36">$F11*W11</f>
        <v>0</v>
      </c>
      <c r="Y11" s="43">
        <v>0</v>
      </c>
      <c r="Z11" s="38">
        <f t="shared" ref="Z11:Z18" si="37">$F11*Y11</f>
        <v>0</v>
      </c>
      <c r="AA11" s="43">
        <v>0</v>
      </c>
      <c r="AB11" s="38">
        <f t="shared" ref="AB11:AB18" si="38">$F11*AA11</f>
        <v>0</v>
      </c>
      <c r="AC11" s="43">
        <v>0</v>
      </c>
      <c r="AD11" s="38">
        <f t="shared" ref="AD11:AD18" si="39">$F11*AC11</f>
        <v>0</v>
      </c>
      <c r="AE11" s="43">
        <v>0</v>
      </c>
      <c r="AF11" s="38">
        <f t="shared" ref="AF11:AF18" si="40">$F11*AE11</f>
        <v>0</v>
      </c>
      <c r="AG11" s="43">
        <v>0</v>
      </c>
      <c r="AH11" s="38">
        <f t="shared" ref="AH11:AH18" si="41">$F11*AG11</f>
        <v>0</v>
      </c>
      <c r="AI11" s="43">
        <v>0</v>
      </c>
      <c r="AJ11" s="38">
        <f t="shared" ref="AJ11:AJ18" si="42">$F11*AI11</f>
        <v>0</v>
      </c>
      <c r="AK11" s="43">
        <v>0</v>
      </c>
      <c r="AL11" s="38">
        <f t="shared" ref="AL11:AL18" si="43">$F11*AK11</f>
        <v>0</v>
      </c>
      <c r="AM11" s="43">
        <v>0</v>
      </c>
      <c r="AN11" s="38">
        <f t="shared" ref="AN11:AN18" si="44">$F11*AM11</f>
        <v>0</v>
      </c>
      <c r="AO11" s="43">
        <v>0</v>
      </c>
      <c r="AP11" s="38">
        <f t="shared" ref="AP11:AP18" si="45">$F11*AO11</f>
        <v>0</v>
      </c>
      <c r="AQ11" s="43">
        <v>0</v>
      </c>
      <c r="AR11" s="38">
        <f t="shared" ref="AR11:AR18" si="46">$F11*AQ11</f>
        <v>0</v>
      </c>
      <c r="AS11" s="43">
        <v>0</v>
      </c>
      <c r="AT11" s="38">
        <f t="shared" ref="AT11:AT18" si="47">$F11*AS11</f>
        <v>0</v>
      </c>
      <c r="AU11" s="43">
        <v>0</v>
      </c>
      <c r="AV11" s="38">
        <f t="shared" ref="AV11:AV18" si="48">$F11*AU11</f>
        <v>0</v>
      </c>
      <c r="AW11" s="43">
        <v>0</v>
      </c>
      <c r="AX11" s="38">
        <f t="shared" ref="AX11:AX18" si="49">$F11*AW11</f>
        <v>0</v>
      </c>
      <c r="AY11" s="43">
        <v>0</v>
      </c>
      <c r="AZ11" s="38">
        <f t="shared" ref="AZ11:AZ18" si="50">$F11*AY11</f>
        <v>0</v>
      </c>
      <c r="BA11" s="43">
        <v>0</v>
      </c>
      <c r="BB11" s="38">
        <f t="shared" ref="BB11:BB18" si="51">$F11*BA11</f>
        <v>0</v>
      </c>
      <c r="BC11" s="43">
        <v>0</v>
      </c>
      <c r="BD11" s="38">
        <f t="shared" ref="BD11:BD18" si="52">$F11*BC11</f>
        <v>0</v>
      </c>
      <c r="BE11" s="188">
        <f t="shared" si="26"/>
        <v>0</v>
      </c>
    </row>
    <row r="12" spans="1:57" x14ac:dyDescent="0.7">
      <c r="A12" s="44"/>
      <c r="B12" s="44"/>
      <c r="C12" s="45">
        <v>0</v>
      </c>
      <c r="D12" s="204">
        <v>0</v>
      </c>
      <c r="E12" s="216">
        <v>0</v>
      </c>
      <c r="F12" s="37">
        <f t="shared" si="27"/>
        <v>0</v>
      </c>
      <c r="G12" s="43">
        <v>0</v>
      </c>
      <c r="H12" s="38">
        <f t="shared" si="28"/>
        <v>0</v>
      </c>
      <c r="I12" s="43">
        <v>0</v>
      </c>
      <c r="J12" s="38">
        <f t="shared" si="29"/>
        <v>0</v>
      </c>
      <c r="K12" s="43">
        <v>0</v>
      </c>
      <c r="L12" s="38">
        <f t="shared" si="30"/>
        <v>0</v>
      </c>
      <c r="M12" s="43">
        <v>0</v>
      </c>
      <c r="N12" s="38">
        <f t="shared" si="31"/>
        <v>0</v>
      </c>
      <c r="O12" s="43">
        <v>0</v>
      </c>
      <c r="P12" s="38">
        <f t="shared" si="32"/>
        <v>0</v>
      </c>
      <c r="Q12" s="43">
        <v>0</v>
      </c>
      <c r="R12" s="38">
        <f t="shared" si="33"/>
        <v>0</v>
      </c>
      <c r="S12" s="43">
        <v>0</v>
      </c>
      <c r="T12" s="38">
        <f t="shared" si="34"/>
        <v>0</v>
      </c>
      <c r="U12" s="43">
        <v>0</v>
      </c>
      <c r="V12" s="38">
        <f t="shared" si="35"/>
        <v>0</v>
      </c>
      <c r="W12" s="43">
        <v>0</v>
      </c>
      <c r="X12" s="38">
        <f t="shared" si="36"/>
        <v>0</v>
      </c>
      <c r="Y12" s="43">
        <v>0</v>
      </c>
      <c r="Z12" s="38">
        <f t="shared" si="37"/>
        <v>0</v>
      </c>
      <c r="AA12" s="43">
        <v>0</v>
      </c>
      <c r="AB12" s="38">
        <f t="shared" si="38"/>
        <v>0</v>
      </c>
      <c r="AC12" s="43">
        <v>0</v>
      </c>
      <c r="AD12" s="38">
        <f t="shared" si="39"/>
        <v>0</v>
      </c>
      <c r="AE12" s="43">
        <v>0</v>
      </c>
      <c r="AF12" s="38">
        <f t="shared" si="40"/>
        <v>0</v>
      </c>
      <c r="AG12" s="43">
        <v>0</v>
      </c>
      <c r="AH12" s="38">
        <f t="shared" si="41"/>
        <v>0</v>
      </c>
      <c r="AI12" s="43">
        <v>0</v>
      </c>
      <c r="AJ12" s="38">
        <f t="shared" si="42"/>
        <v>0</v>
      </c>
      <c r="AK12" s="43">
        <v>0</v>
      </c>
      <c r="AL12" s="38">
        <f t="shared" si="43"/>
        <v>0</v>
      </c>
      <c r="AM12" s="43">
        <v>0</v>
      </c>
      <c r="AN12" s="38">
        <f t="shared" si="44"/>
        <v>0</v>
      </c>
      <c r="AO12" s="43">
        <v>0</v>
      </c>
      <c r="AP12" s="38">
        <f t="shared" si="45"/>
        <v>0</v>
      </c>
      <c r="AQ12" s="43">
        <v>0</v>
      </c>
      <c r="AR12" s="38">
        <f t="shared" si="46"/>
        <v>0</v>
      </c>
      <c r="AS12" s="43">
        <v>0</v>
      </c>
      <c r="AT12" s="38">
        <f t="shared" si="47"/>
        <v>0</v>
      </c>
      <c r="AU12" s="43">
        <v>0</v>
      </c>
      <c r="AV12" s="38">
        <f t="shared" si="48"/>
        <v>0</v>
      </c>
      <c r="AW12" s="43">
        <v>0</v>
      </c>
      <c r="AX12" s="38">
        <f t="shared" si="49"/>
        <v>0</v>
      </c>
      <c r="AY12" s="43">
        <v>0</v>
      </c>
      <c r="AZ12" s="38">
        <f t="shared" si="50"/>
        <v>0</v>
      </c>
      <c r="BA12" s="43">
        <v>0</v>
      </c>
      <c r="BB12" s="38">
        <f t="shared" si="51"/>
        <v>0</v>
      </c>
      <c r="BC12" s="43">
        <v>0</v>
      </c>
      <c r="BD12" s="38">
        <f t="shared" si="52"/>
        <v>0</v>
      </c>
      <c r="BE12" s="188">
        <f t="shared" si="26"/>
        <v>0</v>
      </c>
    </row>
    <row r="13" spans="1:57" x14ac:dyDescent="0.7">
      <c r="A13" s="44"/>
      <c r="B13" s="44"/>
      <c r="C13" s="45">
        <v>0</v>
      </c>
      <c r="D13" s="204">
        <v>0</v>
      </c>
      <c r="E13" s="216">
        <v>0</v>
      </c>
      <c r="F13" s="37">
        <f t="shared" si="27"/>
        <v>0</v>
      </c>
      <c r="G13" s="43">
        <v>0</v>
      </c>
      <c r="H13" s="38">
        <f t="shared" si="28"/>
        <v>0</v>
      </c>
      <c r="I13" s="43">
        <v>0</v>
      </c>
      <c r="J13" s="38">
        <f t="shared" si="29"/>
        <v>0</v>
      </c>
      <c r="K13" s="43">
        <v>0</v>
      </c>
      <c r="L13" s="38">
        <f t="shared" si="30"/>
        <v>0</v>
      </c>
      <c r="M13" s="43">
        <v>0</v>
      </c>
      <c r="N13" s="38">
        <f t="shared" si="31"/>
        <v>0</v>
      </c>
      <c r="O13" s="43">
        <v>0</v>
      </c>
      <c r="P13" s="38">
        <f t="shared" si="32"/>
        <v>0</v>
      </c>
      <c r="Q13" s="43">
        <v>0</v>
      </c>
      <c r="R13" s="38">
        <f t="shared" si="33"/>
        <v>0</v>
      </c>
      <c r="S13" s="43">
        <v>0</v>
      </c>
      <c r="T13" s="38">
        <f t="shared" si="34"/>
        <v>0</v>
      </c>
      <c r="U13" s="43">
        <v>0</v>
      </c>
      <c r="V13" s="38">
        <f t="shared" si="35"/>
        <v>0</v>
      </c>
      <c r="W13" s="43">
        <v>0</v>
      </c>
      <c r="X13" s="38">
        <f t="shared" si="36"/>
        <v>0</v>
      </c>
      <c r="Y13" s="43">
        <v>0</v>
      </c>
      <c r="Z13" s="38">
        <f t="shared" si="37"/>
        <v>0</v>
      </c>
      <c r="AA13" s="43">
        <v>0</v>
      </c>
      <c r="AB13" s="38">
        <f t="shared" si="38"/>
        <v>0</v>
      </c>
      <c r="AC13" s="43">
        <v>0</v>
      </c>
      <c r="AD13" s="38">
        <f t="shared" si="39"/>
        <v>0</v>
      </c>
      <c r="AE13" s="43">
        <v>0</v>
      </c>
      <c r="AF13" s="38">
        <f t="shared" si="40"/>
        <v>0</v>
      </c>
      <c r="AG13" s="43">
        <v>0</v>
      </c>
      <c r="AH13" s="38">
        <f t="shared" si="41"/>
        <v>0</v>
      </c>
      <c r="AI13" s="43">
        <v>0</v>
      </c>
      <c r="AJ13" s="38">
        <f t="shared" si="42"/>
        <v>0</v>
      </c>
      <c r="AK13" s="43">
        <v>0</v>
      </c>
      <c r="AL13" s="38">
        <f t="shared" si="43"/>
        <v>0</v>
      </c>
      <c r="AM13" s="43">
        <v>0</v>
      </c>
      <c r="AN13" s="38">
        <f t="shared" si="44"/>
        <v>0</v>
      </c>
      <c r="AO13" s="43">
        <v>0</v>
      </c>
      <c r="AP13" s="38">
        <f t="shared" si="45"/>
        <v>0</v>
      </c>
      <c r="AQ13" s="43">
        <v>0</v>
      </c>
      <c r="AR13" s="38">
        <f t="shared" si="46"/>
        <v>0</v>
      </c>
      <c r="AS13" s="43">
        <v>0</v>
      </c>
      <c r="AT13" s="38">
        <f t="shared" si="47"/>
        <v>0</v>
      </c>
      <c r="AU13" s="43">
        <v>0</v>
      </c>
      <c r="AV13" s="38">
        <f t="shared" si="48"/>
        <v>0</v>
      </c>
      <c r="AW13" s="43">
        <v>0</v>
      </c>
      <c r="AX13" s="38">
        <f t="shared" si="49"/>
        <v>0</v>
      </c>
      <c r="AY13" s="43">
        <v>0</v>
      </c>
      <c r="AZ13" s="38">
        <f t="shared" si="50"/>
        <v>0</v>
      </c>
      <c r="BA13" s="43">
        <v>0</v>
      </c>
      <c r="BB13" s="38">
        <f t="shared" si="51"/>
        <v>0</v>
      </c>
      <c r="BC13" s="43">
        <v>0</v>
      </c>
      <c r="BD13" s="38">
        <f t="shared" si="52"/>
        <v>0</v>
      </c>
      <c r="BE13" s="188">
        <f t="shared" si="26"/>
        <v>0</v>
      </c>
    </row>
    <row r="14" spans="1:57" x14ac:dyDescent="0.7">
      <c r="A14" s="44"/>
      <c r="B14" s="44"/>
      <c r="C14" s="45">
        <v>0</v>
      </c>
      <c r="D14" s="204">
        <v>0</v>
      </c>
      <c r="E14" s="216">
        <v>0</v>
      </c>
      <c r="F14" s="37">
        <f t="shared" si="27"/>
        <v>0</v>
      </c>
      <c r="G14" s="43">
        <v>0</v>
      </c>
      <c r="H14" s="38">
        <f t="shared" si="28"/>
        <v>0</v>
      </c>
      <c r="I14" s="43">
        <v>0</v>
      </c>
      <c r="J14" s="38">
        <f t="shared" si="29"/>
        <v>0</v>
      </c>
      <c r="K14" s="43">
        <v>0</v>
      </c>
      <c r="L14" s="38">
        <f t="shared" si="30"/>
        <v>0</v>
      </c>
      <c r="M14" s="43">
        <v>0</v>
      </c>
      <c r="N14" s="38">
        <f t="shared" si="31"/>
        <v>0</v>
      </c>
      <c r="O14" s="43">
        <v>0</v>
      </c>
      <c r="P14" s="38">
        <f t="shared" si="32"/>
        <v>0</v>
      </c>
      <c r="Q14" s="43">
        <v>0</v>
      </c>
      <c r="R14" s="38">
        <f t="shared" si="33"/>
        <v>0</v>
      </c>
      <c r="S14" s="43">
        <v>0</v>
      </c>
      <c r="T14" s="38">
        <f t="shared" si="34"/>
        <v>0</v>
      </c>
      <c r="U14" s="43">
        <v>0</v>
      </c>
      <c r="V14" s="38">
        <f t="shared" si="35"/>
        <v>0</v>
      </c>
      <c r="W14" s="43">
        <v>0</v>
      </c>
      <c r="X14" s="38">
        <f t="shared" si="36"/>
        <v>0</v>
      </c>
      <c r="Y14" s="43">
        <v>0</v>
      </c>
      <c r="Z14" s="38">
        <f t="shared" si="37"/>
        <v>0</v>
      </c>
      <c r="AA14" s="43">
        <v>0</v>
      </c>
      <c r="AB14" s="38">
        <f t="shared" si="38"/>
        <v>0</v>
      </c>
      <c r="AC14" s="43">
        <v>0</v>
      </c>
      <c r="AD14" s="38">
        <f t="shared" si="39"/>
        <v>0</v>
      </c>
      <c r="AE14" s="43">
        <v>0</v>
      </c>
      <c r="AF14" s="38">
        <f t="shared" si="40"/>
        <v>0</v>
      </c>
      <c r="AG14" s="43">
        <v>0</v>
      </c>
      <c r="AH14" s="38">
        <f t="shared" si="41"/>
        <v>0</v>
      </c>
      <c r="AI14" s="43">
        <v>0</v>
      </c>
      <c r="AJ14" s="38">
        <f t="shared" si="42"/>
        <v>0</v>
      </c>
      <c r="AK14" s="43">
        <v>0</v>
      </c>
      <c r="AL14" s="38">
        <f t="shared" si="43"/>
        <v>0</v>
      </c>
      <c r="AM14" s="43">
        <v>0</v>
      </c>
      <c r="AN14" s="38">
        <f t="shared" si="44"/>
        <v>0</v>
      </c>
      <c r="AO14" s="43">
        <v>0</v>
      </c>
      <c r="AP14" s="38">
        <f t="shared" si="45"/>
        <v>0</v>
      </c>
      <c r="AQ14" s="43">
        <v>0</v>
      </c>
      <c r="AR14" s="38">
        <f t="shared" si="46"/>
        <v>0</v>
      </c>
      <c r="AS14" s="43">
        <v>0</v>
      </c>
      <c r="AT14" s="38">
        <f t="shared" si="47"/>
        <v>0</v>
      </c>
      <c r="AU14" s="43">
        <v>0</v>
      </c>
      <c r="AV14" s="38">
        <f t="shared" si="48"/>
        <v>0</v>
      </c>
      <c r="AW14" s="43">
        <v>0</v>
      </c>
      <c r="AX14" s="38">
        <f t="shared" si="49"/>
        <v>0</v>
      </c>
      <c r="AY14" s="43">
        <v>0</v>
      </c>
      <c r="AZ14" s="38">
        <f t="shared" si="50"/>
        <v>0</v>
      </c>
      <c r="BA14" s="43">
        <v>0</v>
      </c>
      <c r="BB14" s="38">
        <f t="shared" si="51"/>
        <v>0</v>
      </c>
      <c r="BC14" s="43">
        <v>0</v>
      </c>
      <c r="BD14" s="38">
        <f t="shared" si="52"/>
        <v>0</v>
      </c>
      <c r="BE14" s="188">
        <f t="shared" si="26"/>
        <v>0</v>
      </c>
    </row>
    <row r="15" spans="1:57" x14ac:dyDescent="0.7">
      <c r="A15" s="44"/>
      <c r="B15" s="44"/>
      <c r="C15" s="45">
        <v>0</v>
      </c>
      <c r="D15" s="204">
        <v>0</v>
      </c>
      <c r="E15" s="216">
        <v>0</v>
      </c>
      <c r="F15" s="37">
        <f t="shared" si="27"/>
        <v>0</v>
      </c>
      <c r="G15" s="43">
        <v>0</v>
      </c>
      <c r="H15" s="38">
        <f t="shared" si="28"/>
        <v>0</v>
      </c>
      <c r="I15" s="43">
        <v>0</v>
      </c>
      <c r="J15" s="38">
        <f t="shared" si="29"/>
        <v>0</v>
      </c>
      <c r="K15" s="43">
        <v>0</v>
      </c>
      <c r="L15" s="38">
        <f t="shared" si="30"/>
        <v>0</v>
      </c>
      <c r="M15" s="43">
        <v>0</v>
      </c>
      <c r="N15" s="38">
        <f t="shared" si="31"/>
        <v>0</v>
      </c>
      <c r="O15" s="43">
        <v>0</v>
      </c>
      <c r="P15" s="38">
        <f t="shared" si="32"/>
        <v>0</v>
      </c>
      <c r="Q15" s="43">
        <v>0</v>
      </c>
      <c r="R15" s="38">
        <f t="shared" si="33"/>
        <v>0</v>
      </c>
      <c r="S15" s="43">
        <v>0</v>
      </c>
      <c r="T15" s="38">
        <f t="shared" si="34"/>
        <v>0</v>
      </c>
      <c r="U15" s="43">
        <v>0</v>
      </c>
      <c r="V15" s="38">
        <f t="shared" si="35"/>
        <v>0</v>
      </c>
      <c r="W15" s="43">
        <v>0</v>
      </c>
      <c r="X15" s="38">
        <f t="shared" si="36"/>
        <v>0</v>
      </c>
      <c r="Y15" s="43">
        <v>0</v>
      </c>
      <c r="Z15" s="38">
        <f t="shared" si="37"/>
        <v>0</v>
      </c>
      <c r="AA15" s="43">
        <v>0</v>
      </c>
      <c r="AB15" s="38">
        <f t="shared" si="38"/>
        <v>0</v>
      </c>
      <c r="AC15" s="43">
        <v>0</v>
      </c>
      <c r="AD15" s="38">
        <f t="shared" si="39"/>
        <v>0</v>
      </c>
      <c r="AE15" s="43">
        <v>0</v>
      </c>
      <c r="AF15" s="38">
        <f t="shared" si="40"/>
        <v>0</v>
      </c>
      <c r="AG15" s="43">
        <v>0</v>
      </c>
      <c r="AH15" s="38">
        <f t="shared" si="41"/>
        <v>0</v>
      </c>
      <c r="AI15" s="43">
        <v>0</v>
      </c>
      <c r="AJ15" s="38">
        <f t="shared" si="42"/>
        <v>0</v>
      </c>
      <c r="AK15" s="43">
        <v>0</v>
      </c>
      <c r="AL15" s="38">
        <f t="shared" si="43"/>
        <v>0</v>
      </c>
      <c r="AM15" s="43">
        <v>0</v>
      </c>
      <c r="AN15" s="38">
        <f t="shared" si="44"/>
        <v>0</v>
      </c>
      <c r="AO15" s="43">
        <v>0</v>
      </c>
      <c r="AP15" s="38">
        <f t="shared" si="45"/>
        <v>0</v>
      </c>
      <c r="AQ15" s="43">
        <v>0</v>
      </c>
      <c r="AR15" s="38">
        <f t="shared" si="46"/>
        <v>0</v>
      </c>
      <c r="AS15" s="43">
        <v>0</v>
      </c>
      <c r="AT15" s="38">
        <f t="shared" si="47"/>
        <v>0</v>
      </c>
      <c r="AU15" s="43">
        <v>0</v>
      </c>
      <c r="AV15" s="38">
        <f t="shared" si="48"/>
        <v>0</v>
      </c>
      <c r="AW15" s="43">
        <v>0</v>
      </c>
      <c r="AX15" s="38">
        <f t="shared" si="49"/>
        <v>0</v>
      </c>
      <c r="AY15" s="43">
        <v>0</v>
      </c>
      <c r="AZ15" s="38">
        <f t="shared" si="50"/>
        <v>0</v>
      </c>
      <c r="BA15" s="43">
        <v>0</v>
      </c>
      <c r="BB15" s="38">
        <f t="shared" si="51"/>
        <v>0</v>
      </c>
      <c r="BC15" s="43">
        <v>0</v>
      </c>
      <c r="BD15" s="38">
        <f t="shared" si="52"/>
        <v>0</v>
      </c>
      <c r="BE15" s="188">
        <f t="shared" si="26"/>
        <v>0</v>
      </c>
    </row>
    <row r="16" spans="1:57" x14ac:dyDescent="0.7">
      <c r="A16" s="44"/>
      <c r="B16" s="44"/>
      <c r="C16" s="45">
        <v>0</v>
      </c>
      <c r="D16" s="204">
        <v>0</v>
      </c>
      <c r="E16" s="216">
        <v>0</v>
      </c>
      <c r="F16" s="37">
        <f t="shared" si="27"/>
        <v>0</v>
      </c>
      <c r="G16" s="43">
        <v>0</v>
      </c>
      <c r="H16" s="38">
        <f t="shared" si="28"/>
        <v>0</v>
      </c>
      <c r="I16" s="43">
        <v>0</v>
      </c>
      <c r="J16" s="38">
        <f t="shared" si="29"/>
        <v>0</v>
      </c>
      <c r="K16" s="43">
        <v>0</v>
      </c>
      <c r="L16" s="38">
        <f t="shared" si="30"/>
        <v>0</v>
      </c>
      <c r="M16" s="43">
        <v>0</v>
      </c>
      <c r="N16" s="38">
        <f t="shared" si="31"/>
        <v>0</v>
      </c>
      <c r="O16" s="43">
        <v>0</v>
      </c>
      <c r="P16" s="38">
        <f t="shared" si="32"/>
        <v>0</v>
      </c>
      <c r="Q16" s="43">
        <v>0</v>
      </c>
      <c r="R16" s="38">
        <f t="shared" si="33"/>
        <v>0</v>
      </c>
      <c r="S16" s="43">
        <v>0</v>
      </c>
      <c r="T16" s="38">
        <f t="shared" si="34"/>
        <v>0</v>
      </c>
      <c r="U16" s="43">
        <v>0</v>
      </c>
      <c r="V16" s="38">
        <f t="shared" si="35"/>
        <v>0</v>
      </c>
      <c r="W16" s="43">
        <v>0</v>
      </c>
      <c r="X16" s="38">
        <f t="shared" si="36"/>
        <v>0</v>
      </c>
      <c r="Y16" s="43">
        <v>0</v>
      </c>
      <c r="Z16" s="38">
        <f t="shared" si="37"/>
        <v>0</v>
      </c>
      <c r="AA16" s="43">
        <v>0</v>
      </c>
      <c r="AB16" s="38">
        <f t="shared" si="38"/>
        <v>0</v>
      </c>
      <c r="AC16" s="43">
        <v>0</v>
      </c>
      <c r="AD16" s="38">
        <f t="shared" si="39"/>
        <v>0</v>
      </c>
      <c r="AE16" s="43">
        <v>0</v>
      </c>
      <c r="AF16" s="38">
        <f t="shared" si="40"/>
        <v>0</v>
      </c>
      <c r="AG16" s="43">
        <v>0</v>
      </c>
      <c r="AH16" s="38">
        <f t="shared" si="41"/>
        <v>0</v>
      </c>
      <c r="AI16" s="43">
        <v>0</v>
      </c>
      <c r="AJ16" s="38">
        <f t="shared" si="42"/>
        <v>0</v>
      </c>
      <c r="AK16" s="43">
        <v>0</v>
      </c>
      <c r="AL16" s="38">
        <f t="shared" si="43"/>
        <v>0</v>
      </c>
      <c r="AM16" s="43">
        <v>0</v>
      </c>
      <c r="AN16" s="38">
        <f t="shared" si="44"/>
        <v>0</v>
      </c>
      <c r="AO16" s="43">
        <v>0</v>
      </c>
      <c r="AP16" s="38">
        <f t="shared" si="45"/>
        <v>0</v>
      </c>
      <c r="AQ16" s="43">
        <v>0</v>
      </c>
      <c r="AR16" s="38">
        <f t="shared" si="46"/>
        <v>0</v>
      </c>
      <c r="AS16" s="43">
        <v>0</v>
      </c>
      <c r="AT16" s="38">
        <f t="shared" si="47"/>
        <v>0</v>
      </c>
      <c r="AU16" s="43">
        <v>0</v>
      </c>
      <c r="AV16" s="38">
        <f t="shared" si="48"/>
        <v>0</v>
      </c>
      <c r="AW16" s="43">
        <v>0</v>
      </c>
      <c r="AX16" s="38">
        <f t="shared" si="49"/>
        <v>0</v>
      </c>
      <c r="AY16" s="43">
        <v>0</v>
      </c>
      <c r="AZ16" s="38">
        <f t="shared" si="50"/>
        <v>0</v>
      </c>
      <c r="BA16" s="43">
        <v>0</v>
      </c>
      <c r="BB16" s="38">
        <f t="shared" si="51"/>
        <v>0</v>
      </c>
      <c r="BC16" s="43">
        <v>0</v>
      </c>
      <c r="BD16" s="38">
        <f t="shared" si="52"/>
        <v>0</v>
      </c>
      <c r="BE16" s="188">
        <f>+H16+J16+L16+N16+P16+R16+T16+V16+X16+Z16+AB16+AD16+AF16+AH16+AJ16+AL16+AN16+AP16+AR16+AT16+AV16+AX16+AZ16+BB16+BD16</f>
        <v>0</v>
      </c>
    </row>
    <row r="17" spans="1:57" x14ac:dyDescent="0.7">
      <c r="A17" s="44"/>
      <c r="B17" s="44"/>
      <c r="C17" s="45">
        <v>0</v>
      </c>
      <c r="D17" s="204">
        <v>0</v>
      </c>
      <c r="E17" s="216">
        <v>0</v>
      </c>
      <c r="F17" s="37">
        <f t="shared" si="27"/>
        <v>0</v>
      </c>
      <c r="G17" s="43">
        <v>0</v>
      </c>
      <c r="H17" s="38">
        <f t="shared" si="28"/>
        <v>0</v>
      </c>
      <c r="I17" s="43">
        <v>0</v>
      </c>
      <c r="J17" s="38">
        <f t="shared" si="29"/>
        <v>0</v>
      </c>
      <c r="K17" s="43">
        <v>0</v>
      </c>
      <c r="L17" s="38">
        <f t="shared" si="30"/>
        <v>0</v>
      </c>
      <c r="M17" s="43">
        <v>0</v>
      </c>
      <c r="N17" s="38">
        <f t="shared" si="31"/>
        <v>0</v>
      </c>
      <c r="O17" s="43">
        <v>0</v>
      </c>
      <c r="P17" s="38">
        <f t="shared" si="32"/>
        <v>0</v>
      </c>
      <c r="Q17" s="43">
        <v>0</v>
      </c>
      <c r="R17" s="38">
        <f t="shared" si="33"/>
        <v>0</v>
      </c>
      <c r="S17" s="43">
        <v>0</v>
      </c>
      <c r="T17" s="38">
        <f t="shared" si="34"/>
        <v>0</v>
      </c>
      <c r="U17" s="43">
        <v>0</v>
      </c>
      <c r="V17" s="38">
        <f t="shared" si="35"/>
        <v>0</v>
      </c>
      <c r="W17" s="43">
        <v>0</v>
      </c>
      <c r="X17" s="38">
        <f t="shared" si="36"/>
        <v>0</v>
      </c>
      <c r="Y17" s="43">
        <v>0</v>
      </c>
      <c r="Z17" s="38">
        <f t="shared" si="37"/>
        <v>0</v>
      </c>
      <c r="AA17" s="43">
        <v>0</v>
      </c>
      <c r="AB17" s="38">
        <f t="shared" si="38"/>
        <v>0</v>
      </c>
      <c r="AC17" s="43">
        <v>0</v>
      </c>
      <c r="AD17" s="38">
        <f t="shared" si="39"/>
        <v>0</v>
      </c>
      <c r="AE17" s="43">
        <v>0</v>
      </c>
      <c r="AF17" s="38">
        <f t="shared" si="40"/>
        <v>0</v>
      </c>
      <c r="AG17" s="43">
        <v>0</v>
      </c>
      <c r="AH17" s="38">
        <f t="shared" si="41"/>
        <v>0</v>
      </c>
      <c r="AI17" s="43">
        <v>0</v>
      </c>
      <c r="AJ17" s="38">
        <f t="shared" si="42"/>
        <v>0</v>
      </c>
      <c r="AK17" s="43">
        <v>0</v>
      </c>
      <c r="AL17" s="38">
        <f t="shared" si="43"/>
        <v>0</v>
      </c>
      <c r="AM17" s="43">
        <v>0</v>
      </c>
      <c r="AN17" s="38">
        <f t="shared" si="44"/>
        <v>0</v>
      </c>
      <c r="AO17" s="43">
        <v>0</v>
      </c>
      <c r="AP17" s="38">
        <f t="shared" si="45"/>
        <v>0</v>
      </c>
      <c r="AQ17" s="43">
        <v>0</v>
      </c>
      <c r="AR17" s="38">
        <f t="shared" si="46"/>
        <v>0</v>
      </c>
      <c r="AS17" s="43">
        <v>0</v>
      </c>
      <c r="AT17" s="38">
        <f t="shared" si="47"/>
        <v>0</v>
      </c>
      <c r="AU17" s="43">
        <v>0</v>
      </c>
      <c r="AV17" s="38">
        <f t="shared" si="48"/>
        <v>0</v>
      </c>
      <c r="AW17" s="43">
        <v>0</v>
      </c>
      <c r="AX17" s="38">
        <f t="shared" si="49"/>
        <v>0</v>
      </c>
      <c r="AY17" s="43">
        <v>0</v>
      </c>
      <c r="AZ17" s="38">
        <f t="shared" si="50"/>
        <v>0</v>
      </c>
      <c r="BA17" s="43">
        <v>0</v>
      </c>
      <c r="BB17" s="38">
        <f t="shared" si="51"/>
        <v>0</v>
      </c>
      <c r="BC17" s="43">
        <v>0</v>
      </c>
      <c r="BD17" s="38">
        <f t="shared" si="52"/>
        <v>0</v>
      </c>
      <c r="BE17" s="188">
        <f>+H17+J17+L17+N17+P17+R17+T17+V17+X17+Z17+AB17+AD17+AF17+AH17+AJ17+AL17+AN17+AP17+AR17+AT17+AV17+AX17+AZ17+BB17+BD17</f>
        <v>0</v>
      </c>
    </row>
    <row r="18" spans="1:57" x14ac:dyDescent="0.7">
      <c r="A18" s="44"/>
      <c r="B18" s="44"/>
      <c r="C18" s="45">
        <v>0</v>
      </c>
      <c r="D18" s="204">
        <v>0</v>
      </c>
      <c r="E18" s="216">
        <v>0</v>
      </c>
      <c r="F18" s="37">
        <f t="shared" si="27"/>
        <v>0</v>
      </c>
      <c r="G18" s="43">
        <v>0</v>
      </c>
      <c r="H18" s="38">
        <f t="shared" si="28"/>
        <v>0</v>
      </c>
      <c r="I18" s="43">
        <v>0</v>
      </c>
      <c r="J18" s="38">
        <f t="shared" si="29"/>
        <v>0</v>
      </c>
      <c r="K18" s="43">
        <v>0</v>
      </c>
      <c r="L18" s="38">
        <f t="shared" si="30"/>
        <v>0</v>
      </c>
      <c r="M18" s="43">
        <v>0</v>
      </c>
      <c r="N18" s="38">
        <f t="shared" si="31"/>
        <v>0</v>
      </c>
      <c r="O18" s="43">
        <v>0</v>
      </c>
      <c r="P18" s="38">
        <f t="shared" si="32"/>
        <v>0</v>
      </c>
      <c r="Q18" s="43">
        <v>0</v>
      </c>
      <c r="R18" s="38">
        <f t="shared" si="33"/>
        <v>0</v>
      </c>
      <c r="S18" s="43">
        <v>0</v>
      </c>
      <c r="T18" s="38">
        <f t="shared" si="34"/>
        <v>0</v>
      </c>
      <c r="U18" s="43">
        <v>0</v>
      </c>
      <c r="V18" s="38">
        <f t="shared" si="35"/>
        <v>0</v>
      </c>
      <c r="W18" s="43">
        <v>0</v>
      </c>
      <c r="X18" s="38">
        <f t="shared" si="36"/>
        <v>0</v>
      </c>
      <c r="Y18" s="43">
        <v>0</v>
      </c>
      <c r="Z18" s="38">
        <f t="shared" si="37"/>
        <v>0</v>
      </c>
      <c r="AA18" s="43">
        <v>0</v>
      </c>
      <c r="AB18" s="38">
        <f t="shared" si="38"/>
        <v>0</v>
      </c>
      <c r="AC18" s="43">
        <v>0</v>
      </c>
      <c r="AD18" s="38">
        <f t="shared" si="39"/>
        <v>0</v>
      </c>
      <c r="AE18" s="43">
        <v>0</v>
      </c>
      <c r="AF18" s="38">
        <f t="shared" si="40"/>
        <v>0</v>
      </c>
      <c r="AG18" s="43">
        <v>0</v>
      </c>
      <c r="AH18" s="38">
        <f t="shared" si="41"/>
        <v>0</v>
      </c>
      <c r="AI18" s="43">
        <v>0</v>
      </c>
      <c r="AJ18" s="38">
        <f t="shared" si="42"/>
        <v>0</v>
      </c>
      <c r="AK18" s="43">
        <v>0</v>
      </c>
      <c r="AL18" s="38">
        <f t="shared" si="43"/>
        <v>0</v>
      </c>
      <c r="AM18" s="43">
        <v>0</v>
      </c>
      <c r="AN18" s="38">
        <f t="shared" si="44"/>
        <v>0</v>
      </c>
      <c r="AO18" s="43">
        <v>0</v>
      </c>
      <c r="AP18" s="38">
        <f t="shared" si="45"/>
        <v>0</v>
      </c>
      <c r="AQ18" s="43">
        <v>0</v>
      </c>
      <c r="AR18" s="38">
        <f t="shared" si="46"/>
        <v>0</v>
      </c>
      <c r="AS18" s="43">
        <v>0</v>
      </c>
      <c r="AT18" s="38">
        <f t="shared" si="47"/>
        <v>0</v>
      </c>
      <c r="AU18" s="43">
        <v>0</v>
      </c>
      <c r="AV18" s="38">
        <f t="shared" si="48"/>
        <v>0</v>
      </c>
      <c r="AW18" s="43">
        <v>0</v>
      </c>
      <c r="AX18" s="38">
        <f t="shared" si="49"/>
        <v>0</v>
      </c>
      <c r="AY18" s="43">
        <v>0</v>
      </c>
      <c r="AZ18" s="38">
        <f t="shared" si="50"/>
        <v>0</v>
      </c>
      <c r="BA18" s="43">
        <v>0</v>
      </c>
      <c r="BB18" s="38">
        <f t="shared" si="51"/>
        <v>0</v>
      </c>
      <c r="BC18" s="43">
        <v>0</v>
      </c>
      <c r="BD18" s="38">
        <f t="shared" si="52"/>
        <v>0</v>
      </c>
      <c r="BE18" s="188">
        <f>+H18+J18+L18+N18+P18+R18+T18+V18+X18+Z18+AB18+AD18+AF18+AH18+AJ18+AL18+AN18+AP18+AR18+AT18+AV18+AX18+AZ18+BB18+BD18</f>
        <v>0</v>
      </c>
    </row>
    <row r="19" spans="1:57" x14ac:dyDescent="0.7">
      <c r="A19" s="44"/>
      <c r="B19" s="44"/>
      <c r="C19" s="45">
        <v>0</v>
      </c>
      <c r="D19" s="204">
        <v>0</v>
      </c>
      <c r="E19" s="216">
        <v>0</v>
      </c>
      <c r="F19" s="37">
        <f t="shared" si="25"/>
        <v>0</v>
      </c>
      <c r="G19" s="43">
        <v>0</v>
      </c>
      <c r="H19" s="38">
        <f t="shared" si="0"/>
        <v>0</v>
      </c>
      <c r="I19" s="43">
        <v>0</v>
      </c>
      <c r="J19" s="38">
        <f t="shared" si="1"/>
        <v>0</v>
      </c>
      <c r="K19" s="43">
        <v>0</v>
      </c>
      <c r="L19" s="38">
        <f t="shared" si="2"/>
        <v>0</v>
      </c>
      <c r="M19" s="43">
        <v>0</v>
      </c>
      <c r="N19" s="38">
        <f t="shared" si="3"/>
        <v>0</v>
      </c>
      <c r="O19" s="43">
        <v>0</v>
      </c>
      <c r="P19" s="38">
        <f t="shared" si="4"/>
        <v>0</v>
      </c>
      <c r="Q19" s="43">
        <v>0</v>
      </c>
      <c r="R19" s="38">
        <f t="shared" si="5"/>
        <v>0</v>
      </c>
      <c r="S19" s="43">
        <v>0</v>
      </c>
      <c r="T19" s="38">
        <f t="shared" si="6"/>
        <v>0</v>
      </c>
      <c r="U19" s="43">
        <v>0</v>
      </c>
      <c r="V19" s="38">
        <f t="shared" si="7"/>
        <v>0</v>
      </c>
      <c r="W19" s="43">
        <v>0</v>
      </c>
      <c r="X19" s="38">
        <f t="shared" si="8"/>
        <v>0</v>
      </c>
      <c r="Y19" s="43">
        <v>0</v>
      </c>
      <c r="Z19" s="38">
        <f t="shared" si="9"/>
        <v>0</v>
      </c>
      <c r="AA19" s="43">
        <v>0</v>
      </c>
      <c r="AB19" s="38">
        <f t="shared" si="10"/>
        <v>0</v>
      </c>
      <c r="AC19" s="43">
        <v>0</v>
      </c>
      <c r="AD19" s="38">
        <f t="shared" si="11"/>
        <v>0</v>
      </c>
      <c r="AE19" s="43">
        <v>0</v>
      </c>
      <c r="AF19" s="38">
        <f t="shared" si="12"/>
        <v>0</v>
      </c>
      <c r="AG19" s="43">
        <v>0</v>
      </c>
      <c r="AH19" s="38">
        <f t="shared" si="13"/>
        <v>0</v>
      </c>
      <c r="AI19" s="43">
        <v>0</v>
      </c>
      <c r="AJ19" s="38">
        <f t="shared" si="14"/>
        <v>0</v>
      </c>
      <c r="AK19" s="43">
        <v>0</v>
      </c>
      <c r="AL19" s="38">
        <f t="shared" si="15"/>
        <v>0</v>
      </c>
      <c r="AM19" s="43">
        <v>0</v>
      </c>
      <c r="AN19" s="38">
        <f t="shared" si="16"/>
        <v>0</v>
      </c>
      <c r="AO19" s="43">
        <v>0</v>
      </c>
      <c r="AP19" s="38">
        <f t="shared" si="17"/>
        <v>0</v>
      </c>
      <c r="AQ19" s="43">
        <v>0</v>
      </c>
      <c r="AR19" s="38">
        <f t="shared" si="18"/>
        <v>0</v>
      </c>
      <c r="AS19" s="43">
        <v>0</v>
      </c>
      <c r="AT19" s="38">
        <f t="shared" si="19"/>
        <v>0</v>
      </c>
      <c r="AU19" s="43">
        <v>0</v>
      </c>
      <c r="AV19" s="38">
        <f t="shared" si="20"/>
        <v>0</v>
      </c>
      <c r="AW19" s="43">
        <v>0</v>
      </c>
      <c r="AX19" s="38">
        <f t="shared" si="21"/>
        <v>0</v>
      </c>
      <c r="AY19" s="43">
        <v>0</v>
      </c>
      <c r="AZ19" s="38">
        <f t="shared" si="22"/>
        <v>0</v>
      </c>
      <c r="BA19" s="43">
        <v>0</v>
      </c>
      <c r="BB19" s="38">
        <f t="shared" si="23"/>
        <v>0</v>
      </c>
      <c r="BC19" s="43">
        <v>0</v>
      </c>
      <c r="BD19" s="38">
        <f t="shared" si="24"/>
        <v>0</v>
      </c>
      <c r="BE19" s="188">
        <f t="shared" si="26"/>
        <v>0</v>
      </c>
    </row>
    <row r="20" spans="1:57" x14ac:dyDescent="0.7">
      <c r="A20" s="44"/>
      <c r="B20" s="44"/>
      <c r="C20" s="45">
        <v>0</v>
      </c>
      <c r="D20" s="204">
        <v>0</v>
      </c>
      <c r="E20" s="216">
        <v>0</v>
      </c>
      <c r="F20" s="37">
        <f t="shared" si="25"/>
        <v>0</v>
      </c>
      <c r="G20" s="43">
        <v>0</v>
      </c>
      <c r="H20" s="38">
        <f t="shared" si="0"/>
        <v>0</v>
      </c>
      <c r="I20" s="43">
        <v>0</v>
      </c>
      <c r="J20" s="38">
        <f t="shared" si="1"/>
        <v>0</v>
      </c>
      <c r="K20" s="43">
        <v>0</v>
      </c>
      <c r="L20" s="38">
        <f t="shared" si="2"/>
        <v>0</v>
      </c>
      <c r="M20" s="43">
        <v>0</v>
      </c>
      <c r="N20" s="38">
        <f t="shared" si="3"/>
        <v>0</v>
      </c>
      <c r="O20" s="43">
        <v>0</v>
      </c>
      <c r="P20" s="38">
        <f t="shared" si="4"/>
        <v>0</v>
      </c>
      <c r="Q20" s="43">
        <v>0</v>
      </c>
      <c r="R20" s="38">
        <f t="shared" si="5"/>
        <v>0</v>
      </c>
      <c r="S20" s="43">
        <v>0</v>
      </c>
      <c r="T20" s="38">
        <f t="shared" si="6"/>
        <v>0</v>
      </c>
      <c r="U20" s="43">
        <v>0</v>
      </c>
      <c r="V20" s="38">
        <f t="shared" si="7"/>
        <v>0</v>
      </c>
      <c r="W20" s="43">
        <v>0</v>
      </c>
      <c r="X20" s="38">
        <f t="shared" si="8"/>
        <v>0</v>
      </c>
      <c r="Y20" s="43">
        <v>0</v>
      </c>
      <c r="Z20" s="38">
        <f t="shared" si="9"/>
        <v>0</v>
      </c>
      <c r="AA20" s="43">
        <v>0</v>
      </c>
      <c r="AB20" s="38">
        <f t="shared" si="10"/>
        <v>0</v>
      </c>
      <c r="AC20" s="43">
        <v>0</v>
      </c>
      <c r="AD20" s="38">
        <f t="shared" si="11"/>
        <v>0</v>
      </c>
      <c r="AE20" s="43">
        <v>0</v>
      </c>
      <c r="AF20" s="38">
        <f t="shared" si="12"/>
        <v>0</v>
      </c>
      <c r="AG20" s="43">
        <v>0</v>
      </c>
      <c r="AH20" s="38">
        <f t="shared" si="13"/>
        <v>0</v>
      </c>
      <c r="AI20" s="43">
        <v>0</v>
      </c>
      <c r="AJ20" s="38">
        <f t="shared" si="14"/>
        <v>0</v>
      </c>
      <c r="AK20" s="43">
        <v>0</v>
      </c>
      <c r="AL20" s="38">
        <f t="shared" si="15"/>
        <v>0</v>
      </c>
      <c r="AM20" s="43">
        <v>0</v>
      </c>
      <c r="AN20" s="38">
        <f t="shared" si="16"/>
        <v>0</v>
      </c>
      <c r="AO20" s="43">
        <v>0</v>
      </c>
      <c r="AP20" s="38">
        <f t="shared" si="17"/>
        <v>0</v>
      </c>
      <c r="AQ20" s="43">
        <v>0</v>
      </c>
      <c r="AR20" s="38">
        <f t="shared" si="18"/>
        <v>0</v>
      </c>
      <c r="AS20" s="43">
        <v>0</v>
      </c>
      <c r="AT20" s="38">
        <f t="shared" si="19"/>
        <v>0</v>
      </c>
      <c r="AU20" s="43">
        <v>0</v>
      </c>
      <c r="AV20" s="38">
        <f t="shared" si="20"/>
        <v>0</v>
      </c>
      <c r="AW20" s="43">
        <v>0</v>
      </c>
      <c r="AX20" s="38">
        <f t="shared" si="21"/>
        <v>0</v>
      </c>
      <c r="AY20" s="43">
        <v>0</v>
      </c>
      <c r="AZ20" s="38">
        <f t="shared" si="22"/>
        <v>0</v>
      </c>
      <c r="BA20" s="43">
        <v>0</v>
      </c>
      <c r="BB20" s="38">
        <f t="shared" si="23"/>
        <v>0</v>
      </c>
      <c r="BC20" s="43">
        <v>0</v>
      </c>
      <c r="BD20" s="38">
        <f t="shared" si="24"/>
        <v>0</v>
      </c>
      <c r="BE20" s="188">
        <f t="shared" si="26"/>
        <v>0</v>
      </c>
    </row>
    <row r="21" spans="1:57" x14ac:dyDescent="0.7">
      <c r="A21" s="44"/>
      <c r="B21" s="44"/>
      <c r="C21" s="45">
        <v>0</v>
      </c>
      <c r="D21" s="204">
        <v>0</v>
      </c>
      <c r="E21" s="216">
        <v>0</v>
      </c>
      <c r="F21" s="37">
        <f t="shared" si="25"/>
        <v>0</v>
      </c>
      <c r="G21" s="43">
        <v>0</v>
      </c>
      <c r="H21" s="38">
        <f t="shared" si="0"/>
        <v>0</v>
      </c>
      <c r="I21" s="43">
        <v>0</v>
      </c>
      <c r="J21" s="38">
        <f t="shared" si="1"/>
        <v>0</v>
      </c>
      <c r="K21" s="43">
        <v>0</v>
      </c>
      <c r="L21" s="38">
        <f t="shared" si="2"/>
        <v>0</v>
      </c>
      <c r="M21" s="43">
        <v>0</v>
      </c>
      <c r="N21" s="38">
        <f t="shared" si="3"/>
        <v>0</v>
      </c>
      <c r="O21" s="43">
        <v>0</v>
      </c>
      <c r="P21" s="38">
        <f t="shared" si="4"/>
        <v>0</v>
      </c>
      <c r="Q21" s="43">
        <v>0</v>
      </c>
      <c r="R21" s="38">
        <f t="shared" si="5"/>
        <v>0</v>
      </c>
      <c r="S21" s="43">
        <v>0</v>
      </c>
      <c r="T21" s="38">
        <f t="shared" si="6"/>
        <v>0</v>
      </c>
      <c r="U21" s="43">
        <v>0</v>
      </c>
      <c r="V21" s="38">
        <f t="shared" si="7"/>
        <v>0</v>
      </c>
      <c r="W21" s="43">
        <v>0</v>
      </c>
      <c r="X21" s="38">
        <f t="shared" si="8"/>
        <v>0</v>
      </c>
      <c r="Y21" s="43">
        <v>0</v>
      </c>
      <c r="Z21" s="38">
        <f t="shared" si="9"/>
        <v>0</v>
      </c>
      <c r="AA21" s="43">
        <v>0</v>
      </c>
      <c r="AB21" s="38">
        <f t="shared" si="10"/>
        <v>0</v>
      </c>
      <c r="AC21" s="43">
        <v>0</v>
      </c>
      <c r="AD21" s="38">
        <f t="shared" si="11"/>
        <v>0</v>
      </c>
      <c r="AE21" s="43">
        <v>0</v>
      </c>
      <c r="AF21" s="38">
        <f t="shared" si="12"/>
        <v>0</v>
      </c>
      <c r="AG21" s="43">
        <v>0</v>
      </c>
      <c r="AH21" s="38">
        <f t="shared" si="13"/>
        <v>0</v>
      </c>
      <c r="AI21" s="43">
        <v>0</v>
      </c>
      <c r="AJ21" s="38">
        <f t="shared" si="14"/>
        <v>0</v>
      </c>
      <c r="AK21" s="43">
        <v>0</v>
      </c>
      <c r="AL21" s="38">
        <f t="shared" si="15"/>
        <v>0</v>
      </c>
      <c r="AM21" s="43">
        <v>0</v>
      </c>
      <c r="AN21" s="38">
        <f t="shared" si="16"/>
        <v>0</v>
      </c>
      <c r="AO21" s="43">
        <v>0</v>
      </c>
      <c r="AP21" s="38">
        <f t="shared" si="17"/>
        <v>0</v>
      </c>
      <c r="AQ21" s="43">
        <v>0</v>
      </c>
      <c r="AR21" s="38">
        <f t="shared" si="18"/>
        <v>0</v>
      </c>
      <c r="AS21" s="43">
        <v>0</v>
      </c>
      <c r="AT21" s="38">
        <f t="shared" si="19"/>
        <v>0</v>
      </c>
      <c r="AU21" s="43">
        <v>0</v>
      </c>
      <c r="AV21" s="38">
        <f t="shared" si="20"/>
        <v>0</v>
      </c>
      <c r="AW21" s="43">
        <v>0</v>
      </c>
      <c r="AX21" s="38">
        <f t="shared" si="21"/>
        <v>0</v>
      </c>
      <c r="AY21" s="43">
        <v>0</v>
      </c>
      <c r="AZ21" s="38">
        <f t="shared" si="22"/>
        <v>0</v>
      </c>
      <c r="BA21" s="43">
        <v>0</v>
      </c>
      <c r="BB21" s="38">
        <f t="shared" si="23"/>
        <v>0</v>
      </c>
      <c r="BC21" s="43">
        <v>0</v>
      </c>
      <c r="BD21" s="38">
        <f t="shared" si="24"/>
        <v>0</v>
      </c>
      <c r="BE21" s="188">
        <f t="shared" si="26"/>
        <v>0</v>
      </c>
    </row>
    <row r="22" spans="1:57" x14ac:dyDescent="0.7">
      <c r="A22" s="44"/>
      <c r="B22" s="44"/>
      <c r="C22" s="41">
        <v>0</v>
      </c>
      <c r="D22" s="192">
        <v>0</v>
      </c>
      <c r="E22" s="216">
        <v>0</v>
      </c>
      <c r="F22" s="37">
        <f t="shared" si="25"/>
        <v>0</v>
      </c>
      <c r="G22" s="43">
        <v>0</v>
      </c>
      <c r="H22" s="38">
        <f t="shared" si="0"/>
        <v>0</v>
      </c>
      <c r="I22" s="43">
        <v>0</v>
      </c>
      <c r="J22" s="38">
        <f t="shared" si="1"/>
        <v>0</v>
      </c>
      <c r="K22" s="43">
        <v>0</v>
      </c>
      <c r="L22" s="38">
        <f t="shared" si="2"/>
        <v>0</v>
      </c>
      <c r="M22" s="43">
        <v>0</v>
      </c>
      <c r="N22" s="38">
        <f t="shared" si="3"/>
        <v>0</v>
      </c>
      <c r="O22" s="43">
        <v>0</v>
      </c>
      <c r="P22" s="38">
        <f t="shared" si="4"/>
        <v>0</v>
      </c>
      <c r="Q22" s="43">
        <v>0</v>
      </c>
      <c r="R22" s="38">
        <f t="shared" si="5"/>
        <v>0</v>
      </c>
      <c r="S22" s="43">
        <v>0</v>
      </c>
      <c r="T22" s="38">
        <f t="shared" si="6"/>
        <v>0</v>
      </c>
      <c r="U22" s="43">
        <v>0</v>
      </c>
      <c r="V22" s="38">
        <f t="shared" si="7"/>
        <v>0</v>
      </c>
      <c r="W22" s="43">
        <v>0</v>
      </c>
      <c r="X22" s="38">
        <f t="shared" si="8"/>
        <v>0</v>
      </c>
      <c r="Y22" s="43">
        <v>0</v>
      </c>
      <c r="Z22" s="38">
        <f t="shared" si="9"/>
        <v>0</v>
      </c>
      <c r="AA22" s="43">
        <v>0</v>
      </c>
      <c r="AB22" s="38">
        <f t="shared" si="10"/>
        <v>0</v>
      </c>
      <c r="AC22" s="43">
        <v>0</v>
      </c>
      <c r="AD22" s="38">
        <f t="shared" si="11"/>
        <v>0</v>
      </c>
      <c r="AE22" s="43">
        <v>0</v>
      </c>
      <c r="AF22" s="38">
        <f t="shared" si="12"/>
        <v>0</v>
      </c>
      <c r="AG22" s="43">
        <v>0</v>
      </c>
      <c r="AH22" s="38">
        <f t="shared" si="13"/>
        <v>0</v>
      </c>
      <c r="AI22" s="43">
        <v>0</v>
      </c>
      <c r="AJ22" s="38">
        <f t="shared" si="14"/>
        <v>0</v>
      </c>
      <c r="AK22" s="43">
        <v>0</v>
      </c>
      <c r="AL22" s="38">
        <f t="shared" si="15"/>
        <v>0</v>
      </c>
      <c r="AM22" s="43">
        <v>0</v>
      </c>
      <c r="AN22" s="38">
        <f t="shared" si="16"/>
        <v>0</v>
      </c>
      <c r="AO22" s="43">
        <v>0</v>
      </c>
      <c r="AP22" s="38">
        <f t="shared" si="17"/>
        <v>0</v>
      </c>
      <c r="AQ22" s="43">
        <v>0</v>
      </c>
      <c r="AR22" s="38">
        <f t="shared" si="18"/>
        <v>0</v>
      </c>
      <c r="AS22" s="43">
        <v>0</v>
      </c>
      <c r="AT22" s="38">
        <f t="shared" si="19"/>
        <v>0</v>
      </c>
      <c r="AU22" s="43">
        <v>0</v>
      </c>
      <c r="AV22" s="38">
        <f t="shared" si="20"/>
        <v>0</v>
      </c>
      <c r="AW22" s="43">
        <v>0</v>
      </c>
      <c r="AX22" s="38">
        <f t="shared" si="21"/>
        <v>0</v>
      </c>
      <c r="AY22" s="43">
        <v>0</v>
      </c>
      <c r="AZ22" s="38">
        <f t="shared" si="22"/>
        <v>0</v>
      </c>
      <c r="BA22" s="43">
        <v>0</v>
      </c>
      <c r="BB22" s="38">
        <f t="shared" si="23"/>
        <v>0</v>
      </c>
      <c r="BC22" s="43">
        <v>0</v>
      </c>
      <c r="BD22" s="38">
        <f t="shared" si="24"/>
        <v>0</v>
      </c>
      <c r="BE22" s="188">
        <f t="shared" si="26"/>
        <v>0</v>
      </c>
    </row>
    <row r="23" spans="1:57" x14ac:dyDescent="0.7">
      <c r="A23" s="44"/>
      <c r="B23" s="44"/>
      <c r="C23" s="41">
        <v>0</v>
      </c>
      <c r="D23" s="192">
        <v>0</v>
      </c>
      <c r="E23" s="216">
        <v>0</v>
      </c>
      <c r="F23" s="37">
        <f>C23*(1+D23)*E23</f>
        <v>0</v>
      </c>
      <c r="G23" s="42">
        <v>0</v>
      </c>
      <c r="H23" s="38">
        <f t="shared" si="0"/>
        <v>0</v>
      </c>
      <c r="I23" s="43">
        <v>0</v>
      </c>
      <c r="J23" s="38">
        <f t="shared" si="1"/>
        <v>0</v>
      </c>
      <c r="K23" s="43">
        <v>0</v>
      </c>
      <c r="L23" s="38">
        <f t="shared" si="2"/>
        <v>0</v>
      </c>
      <c r="M23" s="43">
        <v>0</v>
      </c>
      <c r="N23" s="38">
        <f t="shared" si="3"/>
        <v>0</v>
      </c>
      <c r="O23" s="43">
        <v>0</v>
      </c>
      <c r="P23" s="38">
        <f t="shared" si="4"/>
        <v>0</v>
      </c>
      <c r="Q23" s="43">
        <v>0</v>
      </c>
      <c r="R23" s="38">
        <f t="shared" si="5"/>
        <v>0</v>
      </c>
      <c r="S23" s="43">
        <v>0</v>
      </c>
      <c r="T23" s="38">
        <f t="shared" si="6"/>
        <v>0</v>
      </c>
      <c r="U23" s="43">
        <v>0</v>
      </c>
      <c r="V23" s="38">
        <f t="shared" si="7"/>
        <v>0</v>
      </c>
      <c r="W23" s="43">
        <v>0</v>
      </c>
      <c r="X23" s="38">
        <f t="shared" si="8"/>
        <v>0</v>
      </c>
      <c r="Y23" s="43">
        <v>0</v>
      </c>
      <c r="Z23" s="38">
        <f t="shared" si="9"/>
        <v>0</v>
      </c>
      <c r="AA23" s="43">
        <v>0</v>
      </c>
      <c r="AB23" s="38">
        <f t="shared" si="10"/>
        <v>0</v>
      </c>
      <c r="AC23" s="43">
        <v>0</v>
      </c>
      <c r="AD23" s="38">
        <f t="shared" si="11"/>
        <v>0</v>
      </c>
      <c r="AE23" s="43">
        <v>0</v>
      </c>
      <c r="AF23" s="38">
        <f t="shared" si="12"/>
        <v>0</v>
      </c>
      <c r="AG23" s="43">
        <v>0</v>
      </c>
      <c r="AH23" s="38">
        <f t="shared" si="13"/>
        <v>0</v>
      </c>
      <c r="AI23" s="43">
        <v>0</v>
      </c>
      <c r="AJ23" s="38">
        <f t="shared" si="14"/>
        <v>0</v>
      </c>
      <c r="AK23" s="43">
        <v>0</v>
      </c>
      <c r="AL23" s="38">
        <f t="shared" si="15"/>
        <v>0</v>
      </c>
      <c r="AM23" s="43">
        <v>0</v>
      </c>
      <c r="AN23" s="38">
        <f t="shared" si="16"/>
        <v>0</v>
      </c>
      <c r="AO23" s="43">
        <v>0</v>
      </c>
      <c r="AP23" s="38">
        <f t="shared" si="17"/>
        <v>0</v>
      </c>
      <c r="AQ23" s="43">
        <v>0</v>
      </c>
      <c r="AR23" s="38">
        <f t="shared" si="18"/>
        <v>0</v>
      </c>
      <c r="AS23" s="43">
        <v>0</v>
      </c>
      <c r="AT23" s="38">
        <f t="shared" si="19"/>
        <v>0</v>
      </c>
      <c r="AU23" s="43">
        <v>0</v>
      </c>
      <c r="AV23" s="38">
        <f t="shared" si="20"/>
        <v>0</v>
      </c>
      <c r="AW23" s="43">
        <v>0</v>
      </c>
      <c r="AX23" s="38">
        <f t="shared" si="21"/>
        <v>0</v>
      </c>
      <c r="AY23" s="43">
        <v>0</v>
      </c>
      <c r="AZ23" s="38">
        <f t="shared" si="22"/>
        <v>0</v>
      </c>
      <c r="BA23" s="43">
        <v>0</v>
      </c>
      <c r="BB23" s="38">
        <f t="shared" si="23"/>
        <v>0</v>
      </c>
      <c r="BC23" s="43">
        <v>0</v>
      </c>
      <c r="BD23" s="38">
        <f t="shared" si="24"/>
        <v>0</v>
      </c>
      <c r="BE23" s="188">
        <f t="shared" si="26"/>
        <v>0</v>
      </c>
    </row>
    <row r="24" spans="1:57" x14ac:dyDescent="0.7">
      <c r="A24" s="44"/>
      <c r="B24" s="44"/>
      <c r="C24" s="41">
        <v>0</v>
      </c>
      <c r="D24" s="192">
        <v>0</v>
      </c>
      <c r="E24" s="216">
        <v>0</v>
      </c>
      <c r="F24" s="37">
        <f t="shared" si="25"/>
        <v>0</v>
      </c>
      <c r="G24" s="42">
        <v>0</v>
      </c>
      <c r="H24" s="38">
        <f t="shared" si="0"/>
        <v>0</v>
      </c>
      <c r="I24" s="43">
        <v>0</v>
      </c>
      <c r="J24" s="38">
        <f t="shared" si="1"/>
        <v>0</v>
      </c>
      <c r="K24" s="43">
        <v>0</v>
      </c>
      <c r="L24" s="38">
        <f t="shared" si="2"/>
        <v>0</v>
      </c>
      <c r="M24" s="43">
        <v>0</v>
      </c>
      <c r="N24" s="38">
        <f t="shared" si="3"/>
        <v>0</v>
      </c>
      <c r="O24" s="43">
        <v>0</v>
      </c>
      <c r="P24" s="38">
        <f t="shared" si="4"/>
        <v>0</v>
      </c>
      <c r="Q24" s="43">
        <v>0</v>
      </c>
      <c r="R24" s="38">
        <f t="shared" si="5"/>
        <v>0</v>
      </c>
      <c r="S24" s="43">
        <v>0</v>
      </c>
      <c r="T24" s="38">
        <f t="shared" si="6"/>
        <v>0</v>
      </c>
      <c r="U24" s="43">
        <v>0</v>
      </c>
      <c r="V24" s="38">
        <f t="shared" si="7"/>
        <v>0</v>
      </c>
      <c r="W24" s="43">
        <v>0</v>
      </c>
      <c r="X24" s="38">
        <f t="shared" si="8"/>
        <v>0</v>
      </c>
      <c r="Y24" s="43">
        <v>0</v>
      </c>
      <c r="Z24" s="38">
        <f t="shared" si="9"/>
        <v>0</v>
      </c>
      <c r="AA24" s="43">
        <v>0</v>
      </c>
      <c r="AB24" s="38">
        <f t="shared" si="10"/>
        <v>0</v>
      </c>
      <c r="AC24" s="43">
        <v>0</v>
      </c>
      <c r="AD24" s="38">
        <f t="shared" si="11"/>
        <v>0</v>
      </c>
      <c r="AE24" s="43">
        <v>0</v>
      </c>
      <c r="AF24" s="38">
        <f t="shared" si="12"/>
        <v>0</v>
      </c>
      <c r="AG24" s="43">
        <v>0</v>
      </c>
      <c r="AH24" s="38">
        <f t="shared" si="13"/>
        <v>0</v>
      </c>
      <c r="AI24" s="43">
        <v>0</v>
      </c>
      <c r="AJ24" s="38">
        <f t="shared" si="14"/>
        <v>0</v>
      </c>
      <c r="AK24" s="43">
        <v>0</v>
      </c>
      <c r="AL24" s="38">
        <f t="shared" si="15"/>
        <v>0</v>
      </c>
      <c r="AM24" s="43">
        <v>0</v>
      </c>
      <c r="AN24" s="38">
        <f t="shared" si="16"/>
        <v>0</v>
      </c>
      <c r="AO24" s="43">
        <v>0</v>
      </c>
      <c r="AP24" s="38">
        <f t="shared" si="17"/>
        <v>0</v>
      </c>
      <c r="AQ24" s="43">
        <v>0</v>
      </c>
      <c r="AR24" s="38">
        <f t="shared" si="18"/>
        <v>0</v>
      </c>
      <c r="AS24" s="43">
        <v>0</v>
      </c>
      <c r="AT24" s="38">
        <f t="shared" si="19"/>
        <v>0</v>
      </c>
      <c r="AU24" s="43">
        <v>0</v>
      </c>
      <c r="AV24" s="38">
        <f t="shared" si="20"/>
        <v>0</v>
      </c>
      <c r="AW24" s="43">
        <v>0</v>
      </c>
      <c r="AX24" s="38">
        <f t="shared" si="21"/>
        <v>0</v>
      </c>
      <c r="AY24" s="43">
        <v>0</v>
      </c>
      <c r="AZ24" s="38">
        <f t="shared" si="22"/>
        <v>0</v>
      </c>
      <c r="BA24" s="43">
        <v>0</v>
      </c>
      <c r="BB24" s="38">
        <f t="shared" si="23"/>
        <v>0</v>
      </c>
      <c r="BC24" s="43">
        <v>0</v>
      </c>
      <c r="BD24" s="38">
        <f t="shared" si="24"/>
        <v>0</v>
      </c>
      <c r="BE24" s="188">
        <f t="shared" si="26"/>
        <v>0</v>
      </c>
    </row>
    <row r="25" spans="1:57" x14ac:dyDescent="0.7">
      <c r="A25" s="44"/>
      <c r="B25" s="44"/>
      <c r="C25" s="45">
        <v>0</v>
      </c>
      <c r="D25" s="192">
        <v>0</v>
      </c>
      <c r="E25" s="216">
        <v>0</v>
      </c>
      <c r="F25" s="38">
        <f t="shared" si="25"/>
        <v>0</v>
      </c>
      <c r="G25" s="42">
        <v>0</v>
      </c>
      <c r="H25" s="38">
        <f t="shared" si="0"/>
        <v>0</v>
      </c>
      <c r="I25" s="43">
        <v>0</v>
      </c>
      <c r="J25" s="38">
        <f t="shared" si="1"/>
        <v>0</v>
      </c>
      <c r="K25" s="43">
        <v>0</v>
      </c>
      <c r="L25" s="38">
        <f t="shared" si="2"/>
        <v>0</v>
      </c>
      <c r="M25" s="43">
        <v>0</v>
      </c>
      <c r="N25" s="38">
        <f t="shared" si="3"/>
        <v>0</v>
      </c>
      <c r="O25" s="43">
        <v>0</v>
      </c>
      <c r="P25" s="36">
        <f t="shared" si="4"/>
        <v>0</v>
      </c>
      <c r="Q25" s="43">
        <v>0</v>
      </c>
      <c r="R25" s="36">
        <f t="shared" si="5"/>
        <v>0</v>
      </c>
      <c r="S25" s="43">
        <v>0</v>
      </c>
      <c r="T25" s="38">
        <f t="shared" si="6"/>
        <v>0</v>
      </c>
      <c r="U25" s="43">
        <v>0</v>
      </c>
      <c r="V25" s="38">
        <f t="shared" si="7"/>
        <v>0</v>
      </c>
      <c r="W25" s="43">
        <v>0</v>
      </c>
      <c r="X25" s="38">
        <f t="shared" si="8"/>
        <v>0</v>
      </c>
      <c r="Y25" s="43">
        <v>0</v>
      </c>
      <c r="Z25" s="38">
        <f t="shared" si="9"/>
        <v>0</v>
      </c>
      <c r="AA25" s="43">
        <v>0</v>
      </c>
      <c r="AB25" s="38">
        <f t="shared" si="10"/>
        <v>0</v>
      </c>
      <c r="AC25" s="43">
        <v>0</v>
      </c>
      <c r="AD25" s="38">
        <f t="shared" si="11"/>
        <v>0</v>
      </c>
      <c r="AE25" s="43">
        <v>0</v>
      </c>
      <c r="AF25" s="38">
        <f t="shared" si="12"/>
        <v>0</v>
      </c>
      <c r="AG25" s="43">
        <v>0</v>
      </c>
      <c r="AH25" s="38">
        <f t="shared" si="13"/>
        <v>0</v>
      </c>
      <c r="AI25" s="43">
        <v>0</v>
      </c>
      <c r="AJ25" s="38">
        <f t="shared" si="14"/>
        <v>0</v>
      </c>
      <c r="AK25" s="43">
        <v>0</v>
      </c>
      <c r="AL25" s="36">
        <f t="shared" si="15"/>
        <v>0</v>
      </c>
      <c r="AM25" s="43">
        <v>0</v>
      </c>
      <c r="AN25" s="38">
        <f t="shared" si="16"/>
        <v>0</v>
      </c>
      <c r="AO25" s="43">
        <v>0</v>
      </c>
      <c r="AP25" s="38">
        <f t="shared" si="17"/>
        <v>0</v>
      </c>
      <c r="AQ25" s="43">
        <v>0</v>
      </c>
      <c r="AR25" s="38">
        <f t="shared" si="18"/>
        <v>0</v>
      </c>
      <c r="AS25" s="43">
        <v>0</v>
      </c>
      <c r="AT25" s="38">
        <f t="shared" si="19"/>
        <v>0</v>
      </c>
      <c r="AU25" s="43">
        <v>0</v>
      </c>
      <c r="AV25" s="38">
        <f t="shared" si="20"/>
        <v>0</v>
      </c>
      <c r="AW25" s="43">
        <v>0</v>
      </c>
      <c r="AX25" s="38">
        <f t="shared" si="21"/>
        <v>0</v>
      </c>
      <c r="AY25" s="43">
        <v>0</v>
      </c>
      <c r="AZ25" s="38">
        <f t="shared" si="22"/>
        <v>0</v>
      </c>
      <c r="BA25" s="43">
        <v>0</v>
      </c>
      <c r="BB25" s="38">
        <f t="shared" si="23"/>
        <v>0</v>
      </c>
      <c r="BC25" s="43">
        <v>0</v>
      </c>
      <c r="BD25" s="38">
        <f t="shared" si="24"/>
        <v>0</v>
      </c>
      <c r="BE25" s="188">
        <f t="shared" si="26"/>
        <v>0</v>
      </c>
    </row>
    <row r="26" spans="1:57" x14ac:dyDescent="0.7">
      <c r="A26" s="92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187"/>
    </row>
    <row r="27" spans="1:57" x14ac:dyDescent="0.7">
      <c r="A27" s="105" t="s">
        <v>17</v>
      </c>
      <c r="B27" s="106"/>
      <c r="C27" s="38">
        <f>SUM(C8:C25)</f>
        <v>350000</v>
      </c>
      <c r="D27" s="52"/>
      <c r="E27" s="53"/>
      <c r="F27" s="38">
        <f>SUM(F8:F25)</f>
        <v>253456.5</v>
      </c>
      <c r="G27" s="38"/>
      <c r="H27" s="38">
        <f>SUM(H8:H25)</f>
        <v>50691.3</v>
      </c>
      <c r="I27" s="38"/>
      <c r="J27" s="38">
        <f>SUM(J8:J25)</f>
        <v>80568.444999999992</v>
      </c>
      <c r="K27" s="38"/>
      <c r="L27" s="38">
        <f>SUM(L8:L25)</f>
        <v>48003.125000000007</v>
      </c>
      <c r="M27" s="38"/>
      <c r="N27" s="38">
        <f>SUM(N8:N25)</f>
        <v>64900.224999999999</v>
      </c>
      <c r="O27" s="38"/>
      <c r="P27" s="38">
        <f>SUM(P8:P25)</f>
        <v>3840.25</v>
      </c>
      <c r="Q27" s="38"/>
      <c r="R27" s="38">
        <f>SUM(R8:R25)</f>
        <v>4377.8850000000002</v>
      </c>
      <c r="S27" s="38"/>
      <c r="T27" s="38">
        <f>SUM(T8:T25)</f>
        <v>1075.27</v>
      </c>
      <c r="U27" s="38"/>
      <c r="V27" s="38">
        <f>SUM(V8:V25)</f>
        <v>0</v>
      </c>
      <c r="W27" s="38"/>
      <c r="X27" s="38">
        <f>SUM(X8:X25)</f>
        <v>0</v>
      </c>
      <c r="Y27" s="38"/>
      <c r="Z27" s="38">
        <f>SUM(Z8:Z25)</f>
        <v>0</v>
      </c>
      <c r="AA27" s="38"/>
      <c r="AB27" s="38">
        <f>SUM(AB8:AB25)</f>
        <v>0</v>
      </c>
      <c r="AC27" s="38"/>
      <c r="AD27" s="38">
        <f>SUM(AD8:AD25)</f>
        <v>0</v>
      </c>
      <c r="AE27" s="38"/>
      <c r="AF27" s="38">
        <f>SUM(AF8:AF25)</f>
        <v>0</v>
      </c>
      <c r="AG27" s="38"/>
      <c r="AH27" s="38">
        <f>SUM(AH8:AH25)</f>
        <v>0</v>
      </c>
      <c r="AI27" s="38"/>
      <c r="AJ27" s="38">
        <f>SUM(AJ8:AJ25)</f>
        <v>0</v>
      </c>
      <c r="AK27" s="38"/>
      <c r="AL27" s="38">
        <f>SUM(AL8:AL25)</f>
        <v>0</v>
      </c>
      <c r="AM27" s="38"/>
      <c r="AN27" s="38">
        <f>SUM(AN8:AN25)</f>
        <v>0</v>
      </c>
      <c r="AO27" s="38"/>
      <c r="AP27" s="38">
        <f>SUM(AP8:AP25)</f>
        <v>0</v>
      </c>
      <c r="AQ27" s="38"/>
      <c r="AR27" s="38">
        <f>SUM(AR8:AR25)</f>
        <v>0</v>
      </c>
      <c r="AS27" s="38"/>
      <c r="AT27" s="38">
        <f>SUM(AT8:AT25)</f>
        <v>0</v>
      </c>
      <c r="AU27" s="38"/>
      <c r="AV27" s="38">
        <f>SUM(AV8:AV25)</f>
        <v>0</v>
      </c>
      <c r="AW27" s="38"/>
      <c r="AX27" s="38">
        <f>SUM(AX8:AX25)</f>
        <v>0</v>
      </c>
      <c r="AY27" s="38"/>
      <c r="AZ27" s="38">
        <f>SUM(AZ8:AZ25)</f>
        <v>0</v>
      </c>
      <c r="BA27" s="38"/>
      <c r="BB27" s="38">
        <f>SUM(BB8:BB25)</f>
        <v>0</v>
      </c>
      <c r="BC27" s="38"/>
      <c r="BD27" s="38">
        <f>SUM(BD8:BD25)</f>
        <v>0</v>
      </c>
      <c r="BE27" s="38">
        <f>SUM(BE8:BE25)</f>
        <v>253456.5</v>
      </c>
    </row>
    <row r="28" spans="1:57" x14ac:dyDescent="0.7">
      <c r="A28" s="92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</row>
    <row r="29" spans="1:57" x14ac:dyDescent="0.7">
      <c r="A29" s="107" t="s">
        <v>209</v>
      </c>
      <c r="B29" s="108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</row>
    <row r="30" spans="1:57" x14ac:dyDescent="0.7">
      <c r="A30" s="40"/>
      <c r="B30" s="40"/>
      <c r="C30" s="41">
        <v>0</v>
      </c>
      <c r="D30" s="192">
        <v>0</v>
      </c>
      <c r="E30" s="192">
        <v>0</v>
      </c>
      <c r="F30" s="38">
        <f>C30*(1+D30)*E30</f>
        <v>0</v>
      </c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189"/>
    </row>
    <row r="31" spans="1:57" x14ac:dyDescent="0.7">
      <c r="A31" s="40"/>
      <c r="B31" s="40"/>
      <c r="C31" s="41">
        <v>0</v>
      </c>
      <c r="D31" s="192">
        <v>0</v>
      </c>
      <c r="E31" s="192">
        <v>0</v>
      </c>
      <c r="F31" s="38">
        <f>C31*(1+D31)*E31</f>
        <v>0</v>
      </c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189"/>
    </row>
    <row r="32" spans="1:57" x14ac:dyDescent="0.7">
      <c r="A32" s="40"/>
      <c r="B32" s="40"/>
      <c r="C32" s="41">
        <v>0</v>
      </c>
      <c r="D32" s="192">
        <v>0</v>
      </c>
      <c r="E32" s="192">
        <v>0</v>
      </c>
      <c r="F32" s="38">
        <f t="shared" ref="F32:F37" si="53">C32*(1+D32)*E32</f>
        <v>0</v>
      </c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189"/>
    </row>
    <row r="33" spans="1:57" x14ac:dyDescent="0.7">
      <c r="A33" s="40"/>
      <c r="B33" s="40"/>
      <c r="C33" s="41">
        <v>0</v>
      </c>
      <c r="D33" s="192">
        <v>0</v>
      </c>
      <c r="E33" s="192">
        <v>0</v>
      </c>
      <c r="F33" s="38">
        <f t="shared" si="53"/>
        <v>0</v>
      </c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189"/>
    </row>
    <row r="34" spans="1:57" x14ac:dyDescent="0.7">
      <c r="A34" s="40"/>
      <c r="B34" s="40"/>
      <c r="C34" s="41">
        <v>0</v>
      </c>
      <c r="D34" s="192">
        <v>0</v>
      </c>
      <c r="E34" s="192">
        <v>0</v>
      </c>
      <c r="F34" s="38">
        <f t="shared" si="53"/>
        <v>0</v>
      </c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189"/>
    </row>
    <row r="35" spans="1:57" x14ac:dyDescent="0.7">
      <c r="A35" s="40"/>
      <c r="B35" s="40"/>
      <c r="C35" s="41">
        <v>0</v>
      </c>
      <c r="D35" s="192">
        <v>0</v>
      </c>
      <c r="E35" s="192">
        <v>0</v>
      </c>
      <c r="F35" s="38">
        <f t="shared" si="53"/>
        <v>0</v>
      </c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189"/>
    </row>
    <row r="36" spans="1:57" x14ac:dyDescent="0.7">
      <c r="A36" s="40"/>
      <c r="B36" s="40"/>
      <c r="C36" s="41">
        <v>0</v>
      </c>
      <c r="D36" s="192">
        <v>0</v>
      </c>
      <c r="E36" s="192">
        <v>0</v>
      </c>
      <c r="F36" s="38">
        <f t="shared" si="53"/>
        <v>0</v>
      </c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189"/>
    </row>
    <row r="37" spans="1:57" x14ac:dyDescent="0.7">
      <c r="A37" s="40"/>
      <c r="B37" s="40"/>
      <c r="C37" s="41">
        <v>0</v>
      </c>
      <c r="D37" s="192">
        <v>0</v>
      </c>
      <c r="E37" s="192">
        <v>0</v>
      </c>
      <c r="F37" s="38">
        <f t="shared" si="53"/>
        <v>0</v>
      </c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189"/>
    </row>
    <row r="38" spans="1:57" x14ac:dyDescent="0.7">
      <c r="A38" s="44"/>
      <c r="B38" s="44"/>
      <c r="C38" s="41">
        <v>0</v>
      </c>
      <c r="D38" s="192">
        <v>0</v>
      </c>
      <c r="E38" s="192">
        <v>0</v>
      </c>
      <c r="F38" s="38">
        <f>C38*(1+D38)*E38</f>
        <v>0</v>
      </c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189"/>
    </row>
    <row r="39" spans="1:57" x14ac:dyDescent="0.7">
      <c r="A39" s="44"/>
      <c r="B39" s="44"/>
      <c r="C39" s="45">
        <v>0</v>
      </c>
      <c r="D39" s="192">
        <v>0</v>
      </c>
      <c r="E39" s="216">
        <v>0</v>
      </c>
      <c r="F39" s="38">
        <f>C39*(1+D39)*E39</f>
        <v>0</v>
      </c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189"/>
    </row>
    <row r="40" spans="1:57" x14ac:dyDescent="0.7">
      <c r="A40" s="92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191"/>
      <c r="BE40" s="74"/>
    </row>
    <row r="41" spans="1:57" x14ac:dyDescent="0.7">
      <c r="A41" s="105" t="s">
        <v>23</v>
      </c>
      <c r="B41" s="106"/>
      <c r="C41" s="38">
        <f>SUM(C30:C40)</f>
        <v>0</v>
      </c>
      <c r="D41" s="52"/>
      <c r="E41" s="53"/>
      <c r="F41" s="38">
        <f>SUM(F30:F40)</f>
        <v>0</v>
      </c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190"/>
    </row>
    <row r="42" spans="1:57" x14ac:dyDescent="0.7">
      <c r="A42" s="109"/>
      <c r="B42" s="109"/>
      <c r="C42" s="110"/>
      <c r="D42" s="109"/>
      <c r="E42" s="109"/>
      <c r="F42" s="110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BE42" s="74"/>
    </row>
    <row r="43" spans="1:57" ht="12.75" customHeight="1" x14ac:dyDescent="0.7">
      <c r="A43" s="48" t="s">
        <v>32</v>
      </c>
      <c r="B43" s="46"/>
      <c r="C43" s="47"/>
      <c r="D43" s="46"/>
      <c r="E43" s="46"/>
      <c r="F43" s="47"/>
    </row>
    <row r="44" spans="1:57" ht="12.75" customHeight="1" x14ac:dyDescent="0.7">
      <c r="A44" s="49" t="s">
        <v>20</v>
      </c>
    </row>
    <row r="45" spans="1:57" ht="12.75" customHeight="1" x14ac:dyDescent="0.7">
      <c r="A45" s="49"/>
      <c r="I45" s="50"/>
    </row>
    <row r="46" spans="1:57" ht="12.75" customHeight="1" x14ac:dyDescent="0.7">
      <c r="A46" s="51"/>
    </row>
    <row r="47" spans="1:57" ht="12.75" customHeight="1" x14ac:dyDescent="0.7">
      <c r="A47" s="51"/>
    </row>
    <row r="48" spans="1:57" x14ac:dyDescent="0.7">
      <c r="H48" s="154"/>
    </row>
    <row r="49" spans="1:8" x14ac:dyDescent="0.7">
      <c r="A49" s="223"/>
      <c r="B49" s="71"/>
      <c r="C49" s="71"/>
      <c r="D49" s="71"/>
      <c r="E49" s="71"/>
      <c r="H49" s="154"/>
    </row>
    <row r="50" spans="1:8" x14ac:dyDescent="0.7">
      <c r="A50" s="71"/>
      <c r="B50" s="71"/>
      <c r="C50" s="71"/>
      <c r="D50" s="71"/>
      <c r="E50" s="71"/>
    </row>
  </sheetData>
  <sheetProtection selectLockedCells="1"/>
  <mergeCells count="50">
    <mergeCell ref="AW6:AX6"/>
    <mergeCell ref="AY6:AZ6"/>
    <mergeCell ref="BA6:BB6"/>
    <mergeCell ref="BC6:BD6"/>
    <mergeCell ref="AW5:AX5"/>
    <mergeCell ref="AY5:AZ5"/>
    <mergeCell ref="BA5:BB5"/>
    <mergeCell ref="BC5:BD5"/>
    <mergeCell ref="AU6:AV6"/>
    <mergeCell ref="AK5:AL5"/>
    <mergeCell ref="AM5:AN5"/>
    <mergeCell ref="AO5:AP5"/>
    <mergeCell ref="AQ5:AR5"/>
    <mergeCell ref="AS5:AT5"/>
    <mergeCell ref="AU5:AV5"/>
    <mergeCell ref="AK6:AL6"/>
    <mergeCell ref="AM6:AN6"/>
    <mergeCell ref="AO6:AP6"/>
    <mergeCell ref="AQ6:AR6"/>
    <mergeCell ref="AS6:AT6"/>
    <mergeCell ref="S5:T5"/>
    <mergeCell ref="U5:V5"/>
    <mergeCell ref="G5:H5"/>
    <mergeCell ref="I5:J5"/>
    <mergeCell ref="K5:L5"/>
    <mergeCell ref="M5:N5"/>
    <mergeCell ref="O5:P5"/>
    <mergeCell ref="Q5:R5"/>
    <mergeCell ref="O6:P6"/>
    <mergeCell ref="Q6:R6"/>
    <mergeCell ref="S6:T6"/>
    <mergeCell ref="U6:V6"/>
    <mergeCell ref="G6:H6"/>
    <mergeCell ref="I6:J6"/>
    <mergeCell ref="K6:L6"/>
    <mergeCell ref="M6:N6"/>
    <mergeCell ref="W5:X5"/>
    <mergeCell ref="W6:X6"/>
    <mergeCell ref="Y5:Z5"/>
    <mergeCell ref="Y6:Z6"/>
    <mergeCell ref="AA5:AB5"/>
    <mergeCell ref="AA6:AB6"/>
    <mergeCell ref="AI5:AJ5"/>
    <mergeCell ref="AI6:AJ6"/>
    <mergeCell ref="AC5:AD5"/>
    <mergeCell ref="AC6:AD6"/>
    <mergeCell ref="AE5:AF5"/>
    <mergeCell ref="AE6:AF6"/>
    <mergeCell ref="AG5:AH5"/>
    <mergeCell ref="AG6:AH6"/>
  </mergeCells>
  <phoneticPr fontId="0" type="noConversion"/>
  <pageMargins left="0.4" right="0.4" top="1" bottom="1" header="0.5" footer="0.5"/>
  <pageSetup orientation="landscape" horizontalDpi="300" verticalDpi="300" r:id="rId1"/>
  <headerFooter alignWithMargins="0"/>
  <colBreaks count="1" manualBreakCount="1">
    <brk id="18" max="1048575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J189"/>
  <sheetViews>
    <sheetView topLeftCell="B1" workbookViewId="0">
      <selection activeCell="BJ1" sqref="AG1:BJ1048576"/>
    </sheetView>
  </sheetViews>
  <sheetFormatPr defaultColWidth="9.1328125" defaultRowHeight="14.5" x14ac:dyDescent="0.7"/>
  <cols>
    <col min="1" max="1" width="27" style="39" customWidth="1"/>
    <col min="2" max="3" width="9" style="39" customWidth="1"/>
    <col min="4" max="4" width="11.1328125" style="39" customWidth="1"/>
    <col min="5" max="5" width="10.7265625" style="39" bestFit="1" customWidth="1"/>
    <col min="6" max="6" width="12.40625" style="39" customWidth="1"/>
    <col min="7" max="7" width="11.54296875" style="39" bestFit="1" customWidth="1"/>
    <col min="8" max="8" width="12.54296875" style="39" customWidth="1"/>
    <col min="9" max="9" width="11.86328125" style="39" customWidth="1"/>
    <col min="10" max="10" width="10.7265625" style="39" customWidth="1"/>
    <col min="11" max="11" width="5.54296875" style="39" customWidth="1"/>
    <col min="12" max="12" width="12.1328125" style="39" customWidth="1"/>
    <col min="13" max="13" width="5.54296875" style="39" customWidth="1"/>
    <col min="14" max="14" width="9.7265625" style="39" customWidth="1"/>
    <col min="15" max="15" width="5.54296875" style="39" customWidth="1"/>
    <col min="16" max="16" width="9.7265625" style="39" customWidth="1"/>
    <col min="17" max="17" width="5.54296875" style="39" customWidth="1"/>
    <col min="18" max="18" width="9.7265625" style="39" customWidth="1"/>
    <col min="19" max="19" width="5.54296875" style="39" customWidth="1"/>
    <col min="20" max="20" width="9.7265625" style="39" customWidth="1"/>
    <col min="21" max="21" width="5.54296875" style="39" customWidth="1"/>
    <col min="22" max="22" width="9.7265625" style="39" customWidth="1"/>
    <col min="23" max="23" width="5.54296875" style="39" customWidth="1"/>
    <col min="24" max="24" width="9.7265625" style="39" customWidth="1"/>
    <col min="25" max="25" width="5.54296875" style="39" customWidth="1"/>
    <col min="26" max="26" width="9.7265625" style="39" customWidth="1"/>
    <col min="27" max="27" width="5.54296875" style="39" customWidth="1"/>
    <col min="28" max="28" width="9.7265625" style="39" customWidth="1"/>
    <col min="29" max="29" width="5.7265625" style="39" customWidth="1"/>
    <col min="30" max="30" width="9.1328125" style="39"/>
    <col min="31" max="31" width="6" style="39" customWidth="1"/>
    <col min="32" max="32" width="9.1328125" style="39"/>
    <col min="33" max="33" width="6.26953125" style="39" hidden="1" customWidth="1"/>
    <col min="34" max="34" width="0" style="39" hidden="1" customWidth="1"/>
    <col min="35" max="35" width="6.1328125" style="39" hidden="1" customWidth="1"/>
    <col min="36" max="36" width="0" style="39" hidden="1" customWidth="1"/>
    <col min="37" max="37" width="5.7265625" style="39" hidden="1" customWidth="1"/>
    <col min="38" max="38" width="0" style="39" hidden="1" customWidth="1"/>
    <col min="39" max="39" width="5.26953125" style="39" hidden="1" customWidth="1"/>
    <col min="40" max="40" width="0" style="39" hidden="1" customWidth="1"/>
    <col min="41" max="41" width="5.54296875" style="39" hidden="1" customWidth="1"/>
    <col min="42" max="42" width="0" style="39" hidden="1" customWidth="1"/>
    <col min="43" max="43" width="5.54296875" style="39" hidden="1" customWidth="1"/>
    <col min="44" max="44" width="0" style="39" hidden="1" customWidth="1"/>
    <col min="45" max="45" width="5.54296875" style="39" hidden="1" customWidth="1"/>
    <col min="46" max="46" width="0" style="39" hidden="1" customWidth="1"/>
    <col min="47" max="47" width="5.54296875" style="39" hidden="1" customWidth="1"/>
    <col min="48" max="48" width="0" style="39" hidden="1" customWidth="1"/>
    <col min="49" max="49" width="5.54296875" style="39" hidden="1" customWidth="1"/>
    <col min="50" max="50" width="0" style="39" hidden="1" customWidth="1"/>
    <col min="51" max="51" width="5.54296875" style="39" hidden="1" customWidth="1"/>
    <col min="52" max="52" width="0" style="39" hidden="1" customWidth="1"/>
    <col min="53" max="53" width="5.54296875" style="39" hidden="1" customWidth="1"/>
    <col min="54" max="54" width="0" style="39" hidden="1" customWidth="1"/>
    <col min="55" max="55" width="5.54296875" style="39" hidden="1" customWidth="1"/>
    <col min="56" max="56" width="0" style="39" hidden="1" customWidth="1"/>
    <col min="57" max="57" width="5.54296875" style="39" hidden="1" customWidth="1"/>
    <col min="58" max="58" width="0" style="39" hidden="1" customWidth="1"/>
    <col min="59" max="59" width="5.54296875" style="39" hidden="1" customWidth="1"/>
    <col min="60" max="60" width="0" style="39" hidden="1" customWidth="1"/>
    <col min="61" max="61" width="5.54296875" style="39" hidden="1" customWidth="1"/>
    <col min="62" max="62" width="0" style="39" hidden="1" customWidth="1"/>
    <col min="63" max="16384" width="9.1328125" style="39"/>
  </cols>
  <sheetData>
    <row r="1" spans="1:62" x14ac:dyDescent="0.7">
      <c r="A1" s="111" t="s">
        <v>81</v>
      </c>
      <c r="B1" s="92"/>
      <c r="C1" s="92"/>
      <c r="D1" s="92"/>
      <c r="E1" s="92"/>
      <c r="F1" s="92"/>
      <c r="G1" s="92"/>
      <c r="H1" s="92"/>
      <c r="I1" s="92"/>
      <c r="J1" s="92"/>
      <c r="K1" s="111" t="s">
        <v>80</v>
      </c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</row>
    <row r="2" spans="1:62" x14ac:dyDescent="0.7">
      <c r="A2" s="112" t="s">
        <v>82</v>
      </c>
      <c r="B2" s="92"/>
      <c r="C2" s="92"/>
      <c r="D2" s="92"/>
      <c r="E2" s="92"/>
      <c r="F2" s="92"/>
      <c r="G2" s="92"/>
      <c r="H2" s="92"/>
      <c r="I2" s="92"/>
      <c r="J2" s="92"/>
      <c r="K2" s="92" t="s">
        <v>79</v>
      </c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</row>
    <row r="3" spans="1:62" x14ac:dyDescent="0.7">
      <c r="A3" s="112" t="s">
        <v>83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</row>
    <row r="4" spans="1:62" x14ac:dyDescent="0.7">
      <c r="A4" s="111"/>
      <c r="B4" s="92"/>
      <c r="C4" s="92"/>
      <c r="D4" s="92"/>
      <c r="E4" s="92"/>
      <c r="F4" s="92"/>
      <c r="G4" s="92"/>
      <c r="H4" s="92"/>
      <c r="I4" s="92"/>
      <c r="J4" s="92"/>
      <c r="K4" s="269" t="s">
        <v>210</v>
      </c>
      <c r="L4" s="266"/>
      <c r="M4" s="269" t="s">
        <v>9</v>
      </c>
      <c r="N4" s="266"/>
      <c r="O4" s="269" t="s">
        <v>10</v>
      </c>
      <c r="P4" s="266"/>
      <c r="Q4" s="269" t="s">
        <v>11</v>
      </c>
      <c r="R4" s="266"/>
      <c r="S4" s="269" t="s">
        <v>33</v>
      </c>
      <c r="T4" s="266"/>
      <c r="U4" s="269" t="s">
        <v>56</v>
      </c>
      <c r="V4" s="266"/>
      <c r="W4" s="269" t="s">
        <v>57</v>
      </c>
      <c r="X4" s="266"/>
      <c r="Y4" s="269" t="s">
        <v>58</v>
      </c>
      <c r="Z4" s="266"/>
      <c r="AA4" s="269" t="s">
        <v>59</v>
      </c>
      <c r="AB4" s="266"/>
      <c r="AC4" s="265" t="s">
        <v>112</v>
      </c>
      <c r="AD4" s="266"/>
      <c r="AE4" s="265" t="s">
        <v>113</v>
      </c>
      <c r="AF4" s="266"/>
      <c r="AG4" s="265" t="s">
        <v>114</v>
      </c>
      <c r="AH4" s="266"/>
      <c r="AI4" s="265" t="s">
        <v>115</v>
      </c>
      <c r="AJ4" s="266"/>
      <c r="AK4" s="265" t="s">
        <v>116</v>
      </c>
      <c r="AL4" s="266"/>
      <c r="AM4" s="265" t="s">
        <v>117</v>
      </c>
      <c r="AN4" s="266"/>
      <c r="AO4" s="265" t="s">
        <v>118</v>
      </c>
      <c r="AP4" s="266"/>
      <c r="AQ4" s="265" t="s">
        <v>126</v>
      </c>
      <c r="AR4" s="266"/>
      <c r="AS4" s="265" t="s">
        <v>127</v>
      </c>
      <c r="AT4" s="266"/>
      <c r="AU4" s="265" t="s">
        <v>128</v>
      </c>
      <c r="AV4" s="266"/>
      <c r="AW4" s="265" t="s">
        <v>129</v>
      </c>
      <c r="AX4" s="266"/>
      <c r="AY4" s="265" t="s">
        <v>130</v>
      </c>
      <c r="AZ4" s="266"/>
      <c r="BA4" s="265" t="s">
        <v>131</v>
      </c>
      <c r="BB4" s="266"/>
      <c r="BC4" s="265" t="s">
        <v>132</v>
      </c>
      <c r="BD4" s="266"/>
      <c r="BE4" s="265" t="s">
        <v>133</v>
      </c>
      <c r="BF4" s="266"/>
      <c r="BG4" s="265" t="s">
        <v>134</v>
      </c>
      <c r="BH4" s="266"/>
      <c r="BI4" s="265" t="s">
        <v>135</v>
      </c>
      <c r="BJ4" s="266"/>
    </row>
    <row r="5" spans="1:62" x14ac:dyDescent="0.7">
      <c r="A5" s="113" t="s">
        <v>24</v>
      </c>
      <c r="B5" s="92"/>
      <c r="C5" s="92"/>
      <c r="D5" s="111"/>
      <c r="E5" s="92"/>
      <c r="F5" s="92"/>
      <c r="G5" s="92"/>
      <c r="H5" s="92"/>
      <c r="I5" s="92"/>
      <c r="J5" s="92"/>
      <c r="K5" s="267"/>
      <c r="L5" s="268"/>
      <c r="M5" s="267" t="str">
        <f>Usage!D$6</f>
        <v>each</v>
      </c>
      <c r="N5" s="268"/>
      <c r="O5" s="267" t="e">
        <f>Usage!#REF!</f>
        <v>#REF!</v>
      </c>
      <c r="P5" s="268"/>
      <c r="Q5" s="267" t="str">
        <f>Usage!D$8</f>
        <v>each</v>
      </c>
      <c r="R5" s="268"/>
      <c r="S5" s="267" t="str">
        <f>Usage!D$9</f>
        <v>hour</v>
      </c>
      <c r="T5" s="268"/>
      <c r="U5" s="267" t="str">
        <f>Usage!D$10</f>
        <v>each</v>
      </c>
      <c r="V5" s="268"/>
      <c r="W5" s="267" t="str">
        <f>Usage!D$11</f>
        <v>hour</v>
      </c>
      <c r="X5" s="268"/>
      <c r="Y5" s="267">
        <f>Usage!D$12</f>
        <v>0</v>
      </c>
      <c r="Z5" s="268"/>
      <c r="AA5" s="267">
        <f>Usage!D$13</f>
        <v>0</v>
      </c>
      <c r="AB5" s="268"/>
      <c r="AC5" s="267">
        <f>Usage!D$14</f>
        <v>0</v>
      </c>
      <c r="AD5" s="268"/>
      <c r="AE5" s="267">
        <f>Usage!D$15</f>
        <v>0</v>
      </c>
      <c r="AF5" s="268"/>
      <c r="AG5" s="267">
        <f>Usage!D$16</f>
        <v>0</v>
      </c>
      <c r="AH5" s="268"/>
      <c r="AI5" s="267">
        <f>Usage!D$17</f>
        <v>0</v>
      </c>
      <c r="AJ5" s="268"/>
      <c r="AK5" s="267">
        <f>Usage!D$18</f>
        <v>0</v>
      </c>
      <c r="AL5" s="268"/>
      <c r="AM5" s="267">
        <f>Usage!D$19</f>
        <v>0</v>
      </c>
      <c r="AN5" s="268"/>
      <c r="AO5" s="267">
        <f>Usage!D$20</f>
        <v>0</v>
      </c>
      <c r="AP5" s="268"/>
      <c r="AQ5" s="267">
        <f>Usage!D$21</f>
        <v>0</v>
      </c>
      <c r="AR5" s="268"/>
      <c r="AS5" s="267">
        <f>Usage!D$22</f>
        <v>0</v>
      </c>
      <c r="AT5" s="268"/>
      <c r="AU5" s="267">
        <f>Usage!D$23</f>
        <v>0</v>
      </c>
      <c r="AV5" s="268"/>
      <c r="AW5" s="267">
        <f>Usage!D$24</f>
        <v>0</v>
      </c>
      <c r="AX5" s="268"/>
      <c r="AY5" s="267">
        <f>Usage!D$25</f>
        <v>0</v>
      </c>
      <c r="AZ5" s="268"/>
      <c r="BA5" s="267">
        <f>Usage!D$26</f>
        <v>0</v>
      </c>
      <c r="BB5" s="268"/>
      <c r="BC5" s="267">
        <f>Usage!D$27</f>
        <v>0</v>
      </c>
      <c r="BD5" s="268"/>
      <c r="BE5" s="267">
        <f>Usage!D$28</f>
        <v>0</v>
      </c>
      <c r="BF5" s="268"/>
      <c r="BG5" s="267">
        <f>Usage!D$29</f>
        <v>0</v>
      </c>
      <c r="BH5" s="268"/>
      <c r="BI5" s="267">
        <f>Usage!D$30</f>
        <v>0</v>
      </c>
      <c r="BJ5" s="268"/>
    </row>
    <row r="6" spans="1:62" ht="26.75" x14ac:dyDescent="0.7">
      <c r="A6" s="156" t="s">
        <v>26</v>
      </c>
      <c r="B6" s="155" t="s">
        <v>110</v>
      </c>
      <c r="C6" s="115" t="s">
        <v>111</v>
      </c>
      <c r="D6" s="114" t="s">
        <v>2</v>
      </c>
      <c r="E6" s="115" t="s">
        <v>97</v>
      </c>
      <c r="F6" s="114" t="s">
        <v>13</v>
      </c>
      <c r="G6" s="114" t="s">
        <v>14</v>
      </c>
      <c r="H6" s="114" t="s">
        <v>3</v>
      </c>
      <c r="I6" s="116" t="s">
        <v>25</v>
      </c>
      <c r="J6" s="114" t="s">
        <v>37</v>
      </c>
      <c r="K6" s="117" t="s">
        <v>67</v>
      </c>
      <c r="L6" s="118" t="s">
        <v>36</v>
      </c>
      <c r="M6" s="117" t="s">
        <v>67</v>
      </c>
      <c r="N6" s="118" t="s">
        <v>36</v>
      </c>
      <c r="O6" s="117" t="s">
        <v>67</v>
      </c>
      <c r="P6" s="118" t="s">
        <v>36</v>
      </c>
      <c r="Q6" s="117" t="s">
        <v>67</v>
      </c>
      <c r="R6" s="118" t="s">
        <v>36</v>
      </c>
      <c r="S6" s="117" t="s">
        <v>67</v>
      </c>
      <c r="T6" s="118" t="s">
        <v>36</v>
      </c>
      <c r="U6" s="117" t="s">
        <v>67</v>
      </c>
      <c r="V6" s="118" t="s">
        <v>36</v>
      </c>
      <c r="W6" s="117" t="s">
        <v>67</v>
      </c>
      <c r="X6" s="118" t="s">
        <v>36</v>
      </c>
      <c r="Y6" s="117" t="s">
        <v>67</v>
      </c>
      <c r="Z6" s="118" t="s">
        <v>36</v>
      </c>
      <c r="AA6" s="117" t="s">
        <v>67</v>
      </c>
      <c r="AB6" s="118" t="s">
        <v>36</v>
      </c>
      <c r="AC6" s="117" t="s">
        <v>67</v>
      </c>
      <c r="AD6" s="118" t="s">
        <v>36</v>
      </c>
      <c r="AE6" s="117" t="s">
        <v>67</v>
      </c>
      <c r="AF6" s="118" t="s">
        <v>36</v>
      </c>
      <c r="AG6" s="117" t="s">
        <v>67</v>
      </c>
      <c r="AH6" s="118" t="s">
        <v>36</v>
      </c>
      <c r="AI6" s="117" t="s">
        <v>67</v>
      </c>
      <c r="AJ6" s="118" t="s">
        <v>36</v>
      </c>
      <c r="AK6" s="117" t="s">
        <v>67</v>
      </c>
      <c r="AL6" s="118" t="s">
        <v>36</v>
      </c>
      <c r="AM6" s="117" t="s">
        <v>67</v>
      </c>
      <c r="AN6" s="118" t="s">
        <v>36</v>
      </c>
      <c r="AO6" s="117" t="s">
        <v>67</v>
      </c>
      <c r="AP6" s="118" t="s">
        <v>36</v>
      </c>
      <c r="AQ6" s="117" t="s">
        <v>67</v>
      </c>
      <c r="AR6" s="118" t="s">
        <v>36</v>
      </c>
      <c r="AS6" s="117" t="s">
        <v>67</v>
      </c>
      <c r="AT6" s="118" t="s">
        <v>36</v>
      </c>
      <c r="AU6" s="117" t="s">
        <v>67</v>
      </c>
      <c r="AV6" s="118" t="s">
        <v>36</v>
      </c>
      <c r="AW6" s="117" t="s">
        <v>67</v>
      </c>
      <c r="AX6" s="118" t="s">
        <v>36</v>
      </c>
      <c r="AY6" s="117" t="s">
        <v>67</v>
      </c>
      <c r="AZ6" s="118" t="s">
        <v>36</v>
      </c>
      <c r="BA6" s="117" t="s">
        <v>67</v>
      </c>
      <c r="BB6" s="118" t="s">
        <v>36</v>
      </c>
      <c r="BC6" s="117" t="s">
        <v>67</v>
      </c>
      <c r="BD6" s="118" t="s">
        <v>36</v>
      </c>
      <c r="BE6" s="117" t="s">
        <v>67</v>
      </c>
      <c r="BF6" s="118" t="s">
        <v>36</v>
      </c>
      <c r="BG6" s="117" t="s">
        <v>67</v>
      </c>
      <c r="BH6" s="118" t="s">
        <v>36</v>
      </c>
      <c r="BI6" s="117" t="s">
        <v>67</v>
      </c>
      <c r="BJ6" s="118" t="s">
        <v>36</v>
      </c>
    </row>
    <row r="7" spans="1:62" x14ac:dyDescent="0.7">
      <c r="A7" s="44" t="s">
        <v>176</v>
      </c>
      <c r="B7" s="169" t="s">
        <v>180</v>
      </c>
      <c r="C7" s="169"/>
      <c r="D7" s="234"/>
      <c r="E7" s="234"/>
      <c r="F7" s="234">
        <v>43435</v>
      </c>
      <c r="G7" s="235">
        <v>47088</v>
      </c>
      <c r="H7" s="236">
        <v>1200000</v>
      </c>
      <c r="I7" s="237">
        <v>10</v>
      </c>
      <c r="J7" s="57">
        <f>IF(I7&lt;&gt;0,H7/I7,0)</f>
        <v>120000</v>
      </c>
      <c r="K7" s="43">
        <v>0.5</v>
      </c>
      <c r="L7" s="65">
        <f>$J7*K7</f>
        <v>60000</v>
      </c>
      <c r="M7" s="232">
        <v>0.2</v>
      </c>
      <c r="N7" s="65">
        <f>$L7*M7</f>
        <v>12000</v>
      </c>
      <c r="O7" s="232">
        <v>0.65</v>
      </c>
      <c r="P7" s="65">
        <f>$L7*O7</f>
        <v>39000</v>
      </c>
      <c r="Q7" s="43">
        <v>0.15</v>
      </c>
      <c r="R7" s="65">
        <f>$L7*Q7</f>
        <v>9000</v>
      </c>
      <c r="S7" s="232">
        <v>0</v>
      </c>
      <c r="T7" s="65">
        <f>$L7*S7</f>
        <v>0</v>
      </c>
      <c r="U7" s="43">
        <v>0</v>
      </c>
      <c r="V7" s="65">
        <f>$L7*U7</f>
        <v>0</v>
      </c>
      <c r="W7" s="43">
        <v>0</v>
      </c>
      <c r="X7" s="65">
        <f>$L7*W7</f>
        <v>0</v>
      </c>
      <c r="Y7" s="43">
        <v>0</v>
      </c>
      <c r="Z7" s="65">
        <f>$L7*Y7</f>
        <v>0</v>
      </c>
      <c r="AA7" s="43">
        <v>0</v>
      </c>
      <c r="AB7" s="65">
        <f>$L7*AA7</f>
        <v>0</v>
      </c>
      <c r="AC7" s="43">
        <v>0</v>
      </c>
      <c r="AD7" s="65">
        <f>$L7*AC7</f>
        <v>0</v>
      </c>
      <c r="AE7" s="43">
        <v>0</v>
      </c>
      <c r="AF7" s="65">
        <f>$L7*AE7</f>
        <v>0</v>
      </c>
      <c r="AG7" s="43">
        <v>0</v>
      </c>
      <c r="AH7" s="65">
        <f>$L7*AG7</f>
        <v>0</v>
      </c>
      <c r="AI7" s="43">
        <v>0</v>
      </c>
      <c r="AJ7" s="65">
        <f>$L7*AI7</f>
        <v>0</v>
      </c>
      <c r="AK7" s="43">
        <v>0</v>
      </c>
      <c r="AL7" s="65">
        <f>$L7*AK7</f>
        <v>0</v>
      </c>
      <c r="AM7" s="43">
        <v>0</v>
      </c>
      <c r="AN7" s="65">
        <f>$L7*AM7</f>
        <v>0</v>
      </c>
      <c r="AO7" s="43">
        <v>0</v>
      </c>
      <c r="AP7" s="65">
        <f>$L7*AO7</f>
        <v>0</v>
      </c>
      <c r="AQ7" s="43">
        <v>0</v>
      </c>
      <c r="AR7" s="65">
        <f>$L7*AQ7</f>
        <v>0</v>
      </c>
      <c r="AS7" s="43">
        <v>0</v>
      </c>
      <c r="AT7" s="65">
        <f>$L7*AS7</f>
        <v>0</v>
      </c>
      <c r="AU7" s="43">
        <v>0</v>
      </c>
      <c r="AV7" s="65">
        <f>$L7*AU7</f>
        <v>0</v>
      </c>
      <c r="AW7" s="43">
        <v>0</v>
      </c>
      <c r="AX7" s="65">
        <f>$L7*AW7</f>
        <v>0</v>
      </c>
      <c r="AY7" s="43">
        <v>0</v>
      </c>
      <c r="AZ7" s="65">
        <f>$L7*AY7</f>
        <v>0</v>
      </c>
      <c r="BA7" s="43">
        <v>0</v>
      </c>
      <c r="BB7" s="65">
        <f>$L7*BA7</f>
        <v>0</v>
      </c>
      <c r="BC7" s="43">
        <v>0</v>
      </c>
      <c r="BD7" s="65">
        <f>$L7*BC7</f>
        <v>0</v>
      </c>
      <c r="BE7" s="43">
        <v>0</v>
      </c>
      <c r="BF7" s="65">
        <f>$L7*BE7</f>
        <v>0</v>
      </c>
      <c r="BG7" s="43">
        <v>0</v>
      </c>
      <c r="BH7" s="65">
        <f>$L7*BG7</f>
        <v>0</v>
      </c>
      <c r="BI7" s="43">
        <v>0</v>
      </c>
      <c r="BJ7" s="65">
        <f>$L7*BI7</f>
        <v>0</v>
      </c>
    </row>
    <row r="8" spans="1:62" x14ac:dyDescent="0.7">
      <c r="A8" s="44" t="s">
        <v>177</v>
      </c>
      <c r="B8" s="169" t="s">
        <v>181</v>
      </c>
      <c r="C8" s="169"/>
      <c r="D8" s="234"/>
      <c r="E8" s="234"/>
      <c r="F8" s="234">
        <v>41456</v>
      </c>
      <c r="G8" s="235">
        <v>45108</v>
      </c>
      <c r="H8" s="236">
        <v>200000</v>
      </c>
      <c r="I8" s="237">
        <v>10</v>
      </c>
      <c r="J8" s="57">
        <f t="shared" ref="J8:J24" si="0">IF(I8&lt;&gt;0,H8/I8,0)</f>
        <v>20000</v>
      </c>
      <c r="K8" s="43">
        <v>0.25</v>
      </c>
      <c r="L8" s="65">
        <f>$J8*K8</f>
        <v>5000</v>
      </c>
      <c r="M8" s="232">
        <v>0.2</v>
      </c>
      <c r="N8" s="65">
        <f>$L8*M8</f>
        <v>1000</v>
      </c>
      <c r="O8" s="232">
        <v>0.65</v>
      </c>
      <c r="P8" s="65">
        <f>$L8*O8</f>
        <v>3250</v>
      </c>
      <c r="Q8" s="43">
        <v>0.15</v>
      </c>
      <c r="R8" s="65">
        <f>$L8*Q8</f>
        <v>750</v>
      </c>
      <c r="S8" s="232">
        <v>0</v>
      </c>
      <c r="T8" s="65">
        <f>$L8*S8</f>
        <v>0</v>
      </c>
      <c r="U8" s="43">
        <v>0</v>
      </c>
      <c r="V8" s="65">
        <f>$L8*U8</f>
        <v>0</v>
      </c>
      <c r="W8" s="43">
        <v>0</v>
      </c>
      <c r="X8" s="65">
        <f>$L8*W8</f>
        <v>0</v>
      </c>
      <c r="Y8" s="43">
        <v>0</v>
      </c>
      <c r="Z8" s="65">
        <f>$L8*Y8</f>
        <v>0</v>
      </c>
      <c r="AA8" s="43">
        <v>0</v>
      </c>
      <c r="AB8" s="65">
        <f>$L8*AA8</f>
        <v>0</v>
      </c>
      <c r="AC8" s="43">
        <v>0</v>
      </c>
      <c r="AD8" s="65">
        <f>$L8*AC8</f>
        <v>0</v>
      </c>
      <c r="AE8" s="43">
        <v>0</v>
      </c>
      <c r="AF8" s="65">
        <f>$L8*AE8</f>
        <v>0</v>
      </c>
      <c r="AG8" s="43">
        <v>0</v>
      </c>
      <c r="AH8" s="65">
        <f>$L8*AG8</f>
        <v>0</v>
      </c>
      <c r="AI8" s="43">
        <v>0</v>
      </c>
      <c r="AJ8" s="65">
        <f>$L8*AI8</f>
        <v>0</v>
      </c>
      <c r="AK8" s="43">
        <v>0</v>
      </c>
      <c r="AL8" s="65">
        <f>$L8*AK8</f>
        <v>0</v>
      </c>
      <c r="AM8" s="43">
        <v>0</v>
      </c>
      <c r="AN8" s="65">
        <f>$L8*AM8</f>
        <v>0</v>
      </c>
      <c r="AO8" s="43">
        <v>0</v>
      </c>
      <c r="AP8" s="65">
        <f>$L8*AO8</f>
        <v>0</v>
      </c>
      <c r="AQ8" s="43">
        <v>0</v>
      </c>
      <c r="AR8" s="65">
        <f t="shared" ref="AR8:AR24" si="1">$L8*AQ8</f>
        <v>0</v>
      </c>
      <c r="AS8" s="43">
        <v>0</v>
      </c>
      <c r="AT8" s="65">
        <f t="shared" ref="AT8:AT24" si="2">$L8*AS8</f>
        <v>0</v>
      </c>
      <c r="AU8" s="43">
        <v>0</v>
      </c>
      <c r="AV8" s="65">
        <f t="shared" ref="AV8:AV24" si="3">$L8*AU8</f>
        <v>0</v>
      </c>
      <c r="AW8" s="43">
        <v>0</v>
      </c>
      <c r="AX8" s="65">
        <f t="shared" ref="AX8:AX24" si="4">$L8*AW8</f>
        <v>0</v>
      </c>
      <c r="AY8" s="43">
        <v>0</v>
      </c>
      <c r="AZ8" s="65">
        <f t="shared" ref="AZ8:AZ24" si="5">$L8*AY8</f>
        <v>0</v>
      </c>
      <c r="BA8" s="43">
        <v>0</v>
      </c>
      <c r="BB8" s="65">
        <f t="shared" ref="BB8:BB24" si="6">$L8*BA8</f>
        <v>0</v>
      </c>
      <c r="BC8" s="43">
        <v>0</v>
      </c>
      <c r="BD8" s="65">
        <f t="shared" ref="BD8:BD24" si="7">$L8*BC8</f>
        <v>0</v>
      </c>
      <c r="BE8" s="43">
        <v>0</v>
      </c>
      <c r="BF8" s="65">
        <f t="shared" ref="BF8:BF24" si="8">$L8*BE8</f>
        <v>0</v>
      </c>
      <c r="BG8" s="43">
        <v>0</v>
      </c>
      <c r="BH8" s="65">
        <f t="shared" ref="BH8:BH24" si="9">$L8*BG8</f>
        <v>0</v>
      </c>
      <c r="BI8" s="43">
        <v>0</v>
      </c>
      <c r="BJ8" s="65">
        <f t="shared" ref="BJ8:BJ24" si="10">$L8*BI8</f>
        <v>0</v>
      </c>
    </row>
    <row r="9" spans="1:62" x14ac:dyDescent="0.7">
      <c r="A9" s="44" t="s">
        <v>178</v>
      </c>
      <c r="B9" s="169" t="s">
        <v>182</v>
      </c>
      <c r="C9" s="169"/>
      <c r="D9" s="234"/>
      <c r="E9" s="234"/>
      <c r="F9" s="234">
        <v>42491</v>
      </c>
      <c r="G9" s="235">
        <v>46143</v>
      </c>
      <c r="H9" s="236">
        <v>300000</v>
      </c>
      <c r="I9" s="237">
        <v>10</v>
      </c>
      <c r="J9" s="57">
        <f t="shared" si="0"/>
        <v>30000</v>
      </c>
      <c r="K9" s="43">
        <v>0.25</v>
      </c>
      <c r="L9" s="65">
        <f t="shared" ref="L9:L24" si="11">$J9*K9</f>
        <v>7500</v>
      </c>
      <c r="M9" s="232">
        <v>0.2</v>
      </c>
      <c r="N9" s="65">
        <f>$L9*M9</f>
        <v>1500</v>
      </c>
      <c r="O9" s="232">
        <v>0.65</v>
      </c>
      <c r="P9" s="65">
        <f>$L9*O9</f>
        <v>4875</v>
      </c>
      <c r="Q9" s="43">
        <v>0.15</v>
      </c>
      <c r="R9" s="65">
        <f>$L9*Q9</f>
        <v>1125</v>
      </c>
      <c r="S9" s="232">
        <v>0</v>
      </c>
      <c r="T9" s="65">
        <f>$L9*S9</f>
        <v>0</v>
      </c>
      <c r="U9" s="43">
        <v>0</v>
      </c>
      <c r="V9" s="65">
        <f>$L9*U9</f>
        <v>0</v>
      </c>
      <c r="W9" s="43">
        <v>0</v>
      </c>
      <c r="X9" s="65">
        <f>$L9*W9</f>
        <v>0</v>
      </c>
      <c r="Y9" s="43">
        <v>0</v>
      </c>
      <c r="Z9" s="65">
        <f>$L9*Y9</f>
        <v>0</v>
      </c>
      <c r="AA9" s="43">
        <v>0</v>
      </c>
      <c r="AB9" s="65">
        <f>$L9*AA9</f>
        <v>0</v>
      </c>
      <c r="AC9" s="43">
        <v>0</v>
      </c>
      <c r="AD9" s="65">
        <f>$L9*AC9</f>
        <v>0</v>
      </c>
      <c r="AE9" s="43">
        <v>0</v>
      </c>
      <c r="AF9" s="65">
        <f>$L9*AE9</f>
        <v>0</v>
      </c>
      <c r="AG9" s="43">
        <v>0</v>
      </c>
      <c r="AH9" s="65">
        <f>$L9*AG9</f>
        <v>0</v>
      </c>
      <c r="AI9" s="43">
        <v>0</v>
      </c>
      <c r="AJ9" s="65">
        <f>$L9*AI9</f>
        <v>0</v>
      </c>
      <c r="AK9" s="43">
        <v>0</v>
      </c>
      <c r="AL9" s="65">
        <f>$L9*AK9</f>
        <v>0</v>
      </c>
      <c r="AM9" s="43">
        <v>0</v>
      </c>
      <c r="AN9" s="65">
        <f>$L9*AM9</f>
        <v>0</v>
      </c>
      <c r="AO9" s="43">
        <v>0</v>
      </c>
      <c r="AP9" s="65">
        <f>$L9*AO9</f>
        <v>0</v>
      </c>
      <c r="AQ9" s="43">
        <v>0</v>
      </c>
      <c r="AR9" s="65">
        <f t="shared" si="1"/>
        <v>0</v>
      </c>
      <c r="AS9" s="43">
        <v>0</v>
      </c>
      <c r="AT9" s="65">
        <f t="shared" si="2"/>
        <v>0</v>
      </c>
      <c r="AU9" s="43">
        <v>0</v>
      </c>
      <c r="AV9" s="65">
        <f t="shared" si="3"/>
        <v>0</v>
      </c>
      <c r="AW9" s="43">
        <v>0</v>
      </c>
      <c r="AX9" s="65">
        <f t="shared" si="4"/>
        <v>0</v>
      </c>
      <c r="AY9" s="43">
        <v>0</v>
      </c>
      <c r="AZ9" s="65">
        <f t="shared" si="5"/>
        <v>0</v>
      </c>
      <c r="BA9" s="43">
        <v>0</v>
      </c>
      <c r="BB9" s="65">
        <f t="shared" si="6"/>
        <v>0</v>
      </c>
      <c r="BC9" s="43">
        <v>0</v>
      </c>
      <c r="BD9" s="65">
        <f t="shared" si="7"/>
        <v>0</v>
      </c>
      <c r="BE9" s="43">
        <v>0</v>
      </c>
      <c r="BF9" s="65">
        <f t="shared" si="8"/>
        <v>0</v>
      </c>
      <c r="BG9" s="43">
        <v>0</v>
      </c>
      <c r="BH9" s="65">
        <f t="shared" si="9"/>
        <v>0</v>
      </c>
      <c r="BI9" s="43">
        <v>0</v>
      </c>
      <c r="BJ9" s="65">
        <f t="shared" si="10"/>
        <v>0</v>
      </c>
    </row>
    <row r="10" spans="1:62" x14ac:dyDescent="0.7">
      <c r="A10" s="44" t="s">
        <v>179</v>
      </c>
      <c r="B10" s="169" t="s">
        <v>183</v>
      </c>
      <c r="C10" s="169"/>
      <c r="D10" s="234"/>
      <c r="E10" s="234"/>
      <c r="F10" s="234">
        <v>41671</v>
      </c>
      <c r="G10" s="235">
        <v>45323</v>
      </c>
      <c r="H10" s="236">
        <v>70000</v>
      </c>
      <c r="I10" s="237">
        <v>10</v>
      </c>
      <c r="J10" s="57">
        <f>IF(I10&lt;&gt;0,H10/I10,0)</f>
        <v>7000</v>
      </c>
      <c r="K10" s="43">
        <v>1</v>
      </c>
      <c r="L10" s="65">
        <f>$J10*K10</f>
        <v>7000</v>
      </c>
      <c r="M10" s="232">
        <v>0.2</v>
      </c>
      <c r="N10" s="65">
        <f>$L10*M10</f>
        <v>1400</v>
      </c>
      <c r="O10" s="232">
        <v>0.65</v>
      </c>
      <c r="P10" s="65">
        <f>$L10*O10</f>
        <v>4550</v>
      </c>
      <c r="Q10" s="43">
        <v>0.15</v>
      </c>
      <c r="R10" s="65">
        <f>$L10*Q10</f>
        <v>1050</v>
      </c>
      <c r="S10" s="232">
        <v>0</v>
      </c>
      <c r="T10" s="65">
        <f>$L10*S10</f>
        <v>0</v>
      </c>
      <c r="U10" s="43">
        <v>0</v>
      </c>
      <c r="V10" s="65">
        <f>$L10*U10</f>
        <v>0</v>
      </c>
      <c r="W10" s="43">
        <v>0</v>
      </c>
      <c r="X10" s="65">
        <f>$L10*W10</f>
        <v>0</v>
      </c>
      <c r="Y10" s="43">
        <v>0</v>
      </c>
      <c r="Z10" s="65">
        <f>$L10*Y10</f>
        <v>0</v>
      </c>
      <c r="AA10" s="43">
        <v>0</v>
      </c>
      <c r="AB10" s="65">
        <f>$L10*AA10</f>
        <v>0</v>
      </c>
      <c r="AC10" s="43">
        <v>0</v>
      </c>
      <c r="AD10" s="65">
        <f>$L10*AC10</f>
        <v>0</v>
      </c>
      <c r="AE10" s="43">
        <v>0</v>
      </c>
      <c r="AF10" s="65">
        <f>$L10*AE10</f>
        <v>0</v>
      </c>
      <c r="AG10" s="43">
        <v>0</v>
      </c>
      <c r="AH10" s="65">
        <f>$L10*AG10</f>
        <v>0</v>
      </c>
      <c r="AI10" s="43">
        <v>0</v>
      </c>
      <c r="AJ10" s="65">
        <f>$L10*AI10</f>
        <v>0</v>
      </c>
      <c r="AK10" s="43">
        <v>0</v>
      </c>
      <c r="AL10" s="65">
        <f>$L10*AK10</f>
        <v>0</v>
      </c>
      <c r="AM10" s="43">
        <v>0</v>
      </c>
      <c r="AN10" s="65">
        <f>$L10*AM10</f>
        <v>0</v>
      </c>
      <c r="AO10" s="43">
        <v>0</v>
      </c>
      <c r="AP10" s="65">
        <f>$L10*AO10</f>
        <v>0</v>
      </c>
      <c r="AQ10" s="43">
        <v>0</v>
      </c>
      <c r="AR10" s="65">
        <f>$L10*AQ10</f>
        <v>0</v>
      </c>
      <c r="AS10" s="43">
        <v>0</v>
      </c>
      <c r="AT10" s="65">
        <f>$L10*AS10</f>
        <v>0</v>
      </c>
      <c r="AU10" s="43">
        <v>0</v>
      </c>
      <c r="AV10" s="65">
        <f>$L10*AU10</f>
        <v>0</v>
      </c>
      <c r="AW10" s="43">
        <v>0</v>
      </c>
      <c r="AX10" s="65">
        <f>$L10*AW10</f>
        <v>0</v>
      </c>
      <c r="AY10" s="43">
        <v>0</v>
      </c>
      <c r="AZ10" s="65">
        <f>$L10*AY10</f>
        <v>0</v>
      </c>
      <c r="BA10" s="43">
        <v>0</v>
      </c>
      <c r="BB10" s="65">
        <f>$L10*BA10</f>
        <v>0</v>
      </c>
      <c r="BC10" s="43">
        <v>0</v>
      </c>
      <c r="BD10" s="65">
        <f>$L10*BC10</f>
        <v>0</v>
      </c>
      <c r="BE10" s="43">
        <v>0</v>
      </c>
      <c r="BF10" s="65">
        <f>$L10*BE10</f>
        <v>0</v>
      </c>
      <c r="BG10" s="43">
        <v>0</v>
      </c>
      <c r="BH10" s="65">
        <f>$L10*BG10</f>
        <v>0</v>
      </c>
      <c r="BI10" s="43">
        <v>0</v>
      </c>
      <c r="BJ10" s="65">
        <f>$L10*BI10</f>
        <v>0</v>
      </c>
    </row>
    <row r="11" spans="1:62" x14ac:dyDescent="0.7">
      <c r="A11" s="44"/>
      <c r="B11" s="169"/>
      <c r="C11" s="169"/>
      <c r="D11" s="54"/>
      <c r="E11" s="55"/>
      <c r="F11" s="55"/>
      <c r="G11" s="56"/>
      <c r="H11" s="57">
        <v>0</v>
      </c>
      <c r="I11" s="58">
        <v>0</v>
      </c>
      <c r="J11" s="57">
        <f t="shared" si="0"/>
        <v>0</v>
      </c>
      <c r="K11" s="43">
        <v>0</v>
      </c>
      <c r="L11" s="65">
        <f t="shared" si="11"/>
        <v>0</v>
      </c>
      <c r="M11" s="43">
        <v>0</v>
      </c>
      <c r="N11" s="65">
        <f t="shared" ref="N11:N19" si="12">$L11*M11</f>
        <v>0</v>
      </c>
      <c r="O11" s="43">
        <v>0</v>
      </c>
      <c r="P11" s="65">
        <f t="shared" ref="P11:P19" si="13">$L11*O11</f>
        <v>0</v>
      </c>
      <c r="Q11" s="43">
        <v>0</v>
      </c>
      <c r="R11" s="65">
        <f t="shared" ref="R11:R19" si="14">$L11*Q11</f>
        <v>0</v>
      </c>
      <c r="S11" s="43">
        <v>0</v>
      </c>
      <c r="T11" s="65">
        <f t="shared" ref="T11:T19" si="15">$L11*S11</f>
        <v>0</v>
      </c>
      <c r="U11" s="43">
        <v>0</v>
      </c>
      <c r="V11" s="65">
        <f t="shared" ref="V11:V19" si="16">$L11*U11</f>
        <v>0</v>
      </c>
      <c r="W11" s="43">
        <v>0</v>
      </c>
      <c r="X11" s="65">
        <f t="shared" ref="X11:X19" si="17">$L11*W11</f>
        <v>0</v>
      </c>
      <c r="Y11" s="43">
        <v>0</v>
      </c>
      <c r="Z11" s="65">
        <f t="shared" ref="Z11:Z19" si="18">$L11*Y11</f>
        <v>0</v>
      </c>
      <c r="AA11" s="43">
        <v>0</v>
      </c>
      <c r="AB11" s="65">
        <f t="shared" ref="AB11:AB19" si="19">$L11*AA11</f>
        <v>0</v>
      </c>
      <c r="AC11" s="43">
        <v>0</v>
      </c>
      <c r="AD11" s="65">
        <f t="shared" ref="AD11:AD19" si="20">$L11*AC11</f>
        <v>0</v>
      </c>
      <c r="AE11" s="43">
        <v>0</v>
      </c>
      <c r="AF11" s="65">
        <f t="shared" ref="AF11:AF19" si="21">$L11*AE11</f>
        <v>0</v>
      </c>
      <c r="AG11" s="43">
        <v>0</v>
      </c>
      <c r="AH11" s="65">
        <f t="shared" ref="AH11:AH19" si="22">$L11*AG11</f>
        <v>0</v>
      </c>
      <c r="AI11" s="43">
        <v>0</v>
      </c>
      <c r="AJ11" s="65">
        <f t="shared" ref="AJ11:AJ19" si="23">$L11*AI11</f>
        <v>0</v>
      </c>
      <c r="AK11" s="43">
        <v>0</v>
      </c>
      <c r="AL11" s="65">
        <f t="shared" ref="AL11:AL19" si="24">$L11*AK11</f>
        <v>0</v>
      </c>
      <c r="AM11" s="43">
        <v>0</v>
      </c>
      <c r="AN11" s="65">
        <f t="shared" ref="AN11:AN19" si="25">$L11*AM11</f>
        <v>0</v>
      </c>
      <c r="AO11" s="43">
        <v>0</v>
      </c>
      <c r="AP11" s="65">
        <f t="shared" ref="AP11:AP19" si="26">$L11*AO11</f>
        <v>0</v>
      </c>
      <c r="AQ11" s="43">
        <v>0</v>
      </c>
      <c r="AR11" s="65">
        <f t="shared" si="1"/>
        <v>0</v>
      </c>
      <c r="AS11" s="43">
        <v>0</v>
      </c>
      <c r="AT11" s="65">
        <f t="shared" si="2"/>
        <v>0</v>
      </c>
      <c r="AU11" s="43">
        <v>0</v>
      </c>
      <c r="AV11" s="65">
        <f t="shared" si="3"/>
        <v>0</v>
      </c>
      <c r="AW11" s="43">
        <v>0</v>
      </c>
      <c r="AX11" s="65">
        <f t="shared" si="4"/>
        <v>0</v>
      </c>
      <c r="AY11" s="43">
        <v>0</v>
      </c>
      <c r="AZ11" s="65">
        <f t="shared" si="5"/>
        <v>0</v>
      </c>
      <c r="BA11" s="43">
        <v>0</v>
      </c>
      <c r="BB11" s="65">
        <f t="shared" si="6"/>
        <v>0</v>
      </c>
      <c r="BC11" s="43">
        <v>0</v>
      </c>
      <c r="BD11" s="65">
        <f t="shared" si="7"/>
        <v>0</v>
      </c>
      <c r="BE11" s="43">
        <v>0</v>
      </c>
      <c r="BF11" s="65">
        <f t="shared" si="8"/>
        <v>0</v>
      </c>
      <c r="BG11" s="43">
        <v>0</v>
      </c>
      <c r="BH11" s="65">
        <f t="shared" si="9"/>
        <v>0</v>
      </c>
      <c r="BI11" s="43">
        <v>0</v>
      </c>
      <c r="BJ11" s="65">
        <f t="shared" si="10"/>
        <v>0</v>
      </c>
    </row>
    <row r="12" spans="1:62" x14ac:dyDescent="0.7">
      <c r="A12" s="44"/>
      <c r="B12" s="169"/>
      <c r="C12" s="169"/>
      <c r="D12" s="171"/>
      <c r="E12" s="55"/>
      <c r="F12" s="55"/>
      <c r="G12" s="56"/>
      <c r="H12" s="57">
        <v>0</v>
      </c>
      <c r="I12" s="58">
        <v>0</v>
      </c>
      <c r="J12" s="57">
        <f t="shared" si="0"/>
        <v>0</v>
      </c>
      <c r="K12" s="43">
        <v>0</v>
      </c>
      <c r="L12" s="65">
        <f t="shared" si="11"/>
        <v>0</v>
      </c>
      <c r="M12" s="43">
        <v>0</v>
      </c>
      <c r="N12" s="65">
        <f t="shared" si="12"/>
        <v>0</v>
      </c>
      <c r="O12" s="43">
        <v>0</v>
      </c>
      <c r="P12" s="65">
        <f t="shared" si="13"/>
        <v>0</v>
      </c>
      <c r="Q12" s="43">
        <v>0</v>
      </c>
      <c r="R12" s="65">
        <f t="shared" si="14"/>
        <v>0</v>
      </c>
      <c r="S12" s="43">
        <v>0</v>
      </c>
      <c r="T12" s="65">
        <f t="shared" si="15"/>
        <v>0</v>
      </c>
      <c r="U12" s="43">
        <v>0</v>
      </c>
      <c r="V12" s="65">
        <f t="shared" si="16"/>
        <v>0</v>
      </c>
      <c r="W12" s="43">
        <v>0</v>
      </c>
      <c r="X12" s="65">
        <f t="shared" si="17"/>
        <v>0</v>
      </c>
      <c r="Y12" s="43">
        <v>0</v>
      </c>
      <c r="Z12" s="65">
        <f t="shared" si="18"/>
        <v>0</v>
      </c>
      <c r="AA12" s="43">
        <v>0</v>
      </c>
      <c r="AB12" s="65">
        <f t="shared" si="19"/>
        <v>0</v>
      </c>
      <c r="AC12" s="43">
        <v>0</v>
      </c>
      <c r="AD12" s="65">
        <f t="shared" si="20"/>
        <v>0</v>
      </c>
      <c r="AE12" s="43">
        <v>0</v>
      </c>
      <c r="AF12" s="65">
        <f t="shared" si="21"/>
        <v>0</v>
      </c>
      <c r="AG12" s="43">
        <v>0</v>
      </c>
      <c r="AH12" s="65">
        <f t="shared" si="22"/>
        <v>0</v>
      </c>
      <c r="AI12" s="43">
        <v>0</v>
      </c>
      <c r="AJ12" s="65">
        <f t="shared" si="23"/>
        <v>0</v>
      </c>
      <c r="AK12" s="43">
        <v>0</v>
      </c>
      <c r="AL12" s="65">
        <f t="shared" si="24"/>
        <v>0</v>
      </c>
      <c r="AM12" s="43">
        <v>0</v>
      </c>
      <c r="AN12" s="65">
        <f t="shared" si="25"/>
        <v>0</v>
      </c>
      <c r="AO12" s="43">
        <v>0</v>
      </c>
      <c r="AP12" s="65">
        <f t="shared" si="26"/>
        <v>0</v>
      </c>
      <c r="AQ12" s="43">
        <v>0</v>
      </c>
      <c r="AR12" s="65">
        <f t="shared" si="1"/>
        <v>0</v>
      </c>
      <c r="AS12" s="43">
        <v>0</v>
      </c>
      <c r="AT12" s="65">
        <f t="shared" si="2"/>
        <v>0</v>
      </c>
      <c r="AU12" s="43">
        <v>0</v>
      </c>
      <c r="AV12" s="65">
        <f t="shared" si="3"/>
        <v>0</v>
      </c>
      <c r="AW12" s="43">
        <v>0</v>
      </c>
      <c r="AX12" s="65">
        <f t="shared" si="4"/>
        <v>0</v>
      </c>
      <c r="AY12" s="43">
        <v>0</v>
      </c>
      <c r="AZ12" s="65">
        <f t="shared" si="5"/>
        <v>0</v>
      </c>
      <c r="BA12" s="43">
        <v>0</v>
      </c>
      <c r="BB12" s="65">
        <f t="shared" si="6"/>
        <v>0</v>
      </c>
      <c r="BC12" s="43">
        <v>0</v>
      </c>
      <c r="BD12" s="65">
        <f t="shared" si="7"/>
        <v>0</v>
      </c>
      <c r="BE12" s="43">
        <v>0</v>
      </c>
      <c r="BF12" s="65">
        <f t="shared" si="8"/>
        <v>0</v>
      </c>
      <c r="BG12" s="43">
        <v>0</v>
      </c>
      <c r="BH12" s="65">
        <f t="shared" si="9"/>
        <v>0</v>
      </c>
      <c r="BI12" s="43">
        <v>0</v>
      </c>
      <c r="BJ12" s="65">
        <f t="shared" si="10"/>
        <v>0</v>
      </c>
    </row>
    <row r="13" spans="1:62" x14ac:dyDescent="0.7">
      <c r="A13" s="44"/>
      <c r="B13" s="169"/>
      <c r="C13" s="54"/>
      <c r="D13" s="171"/>
      <c r="E13" s="55"/>
      <c r="F13" s="56"/>
      <c r="G13" s="56"/>
      <c r="H13" s="57">
        <v>0</v>
      </c>
      <c r="I13" s="58">
        <v>0</v>
      </c>
      <c r="J13" s="57">
        <f t="shared" si="0"/>
        <v>0</v>
      </c>
      <c r="K13" s="43">
        <v>0</v>
      </c>
      <c r="L13" s="65">
        <f t="shared" si="11"/>
        <v>0</v>
      </c>
      <c r="M13" s="43">
        <v>0</v>
      </c>
      <c r="N13" s="65">
        <f t="shared" si="12"/>
        <v>0</v>
      </c>
      <c r="O13" s="43">
        <v>0</v>
      </c>
      <c r="P13" s="65">
        <f t="shared" si="13"/>
        <v>0</v>
      </c>
      <c r="Q13" s="43">
        <v>0</v>
      </c>
      <c r="R13" s="65">
        <f t="shared" si="14"/>
        <v>0</v>
      </c>
      <c r="S13" s="43">
        <v>0</v>
      </c>
      <c r="T13" s="65">
        <f t="shared" si="15"/>
        <v>0</v>
      </c>
      <c r="U13" s="43">
        <v>0</v>
      </c>
      <c r="V13" s="65">
        <f t="shared" si="16"/>
        <v>0</v>
      </c>
      <c r="W13" s="43">
        <v>0</v>
      </c>
      <c r="X13" s="65">
        <f t="shared" si="17"/>
        <v>0</v>
      </c>
      <c r="Y13" s="43">
        <v>0</v>
      </c>
      <c r="Z13" s="65">
        <f t="shared" si="18"/>
        <v>0</v>
      </c>
      <c r="AA13" s="43">
        <v>0</v>
      </c>
      <c r="AB13" s="65">
        <f t="shared" si="19"/>
        <v>0</v>
      </c>
      <c r="AC13" s="43">
        <v>0</v>
      </c>
      <c r="AD13" s="65">
        <f t="shared" si="20"/>
        <v>0</v>
      </c>
      <c r="AE13" s="43">
        <v>0</v>
      </c>
      <c r="AF13" s="65">
        <f t="shared" si="21"/>
        <v>0</v>
      </c>
      <c r="AG13" s="43">
        <v>0</v>
      </c>
      <c r="AH13" s="65">
        <f t="shared" si="22"/>
        <v>0</v>
      </c>
      <c r="AI13" s="43">
        <v>0</v>
      </c>
      <c r="AJ13" s="65">
        <f t="shared" si="23"/>
        <v>0</v>
      </c>
      <c r="AK13" s="43">
        <v>0</v>
      </c>
      <c r="AL13" s="65">
        <f t="shared" si="24"/>
        <v>0</v>
      </c>
      <c r="AM13" s="43">
        <v>0</v>
      </c>
      <c r="AN13" s="65">
        <f t="shared" si="25"/>
        <v>0</v>
      </c>
      <c r="AO13" s="43">
        <v>0</v>
      </c>
      <c r="AP13" s="65">
        <f t="shared" si="26"/>
        <v>0</v>
      </c>
      <c r="AQ13" s="43">
        <v>0</v>
      </c>
      <c r="AR13" s="65">
        <f t="shared" si="1"/>
        <v>0</v>
      </c>
      <c r="AS13" s="43">
        <v>0</v>
      </c>
      <c r="AT13" s="65">
        <f t="shared" si="2"/>
        <v>0</v>
      </c>
      <c r="AU13" s="43">
        <v>0</v>
      </c>
      <c r="AV13" s="65">
        <f t="shared" si="3"/>
        <v>0</v>
      </c>
      <c r="AW13" s="43">
        <v>0</v>
      </c>
      <c r="AX13" s="65">
        <f t="shared" si="4"/>
        <v>0</v>
      </c>
      <c r="AY13" s="43">
        <v>0</v>
      </c>
      <c r="AZ13" s="65">
        <f t="shared" si="5"/>
        <v>0</v>
      </c>
      <c r="BA13" s="43">
        <v>0</v>
      </c>
      <c r="BB13" s="65">
        <f t="shared" si="6"/>
        <v>0</v>
      </c>
      <c r="BC13" s="43">
        <v>0</v>
      </c>
      <c r="BD13" s="65">
        <f t="shared" si="7"/>
        <v>0</v>
      </c>
      <c r="BE13" s="43">
        <v>0</v>
      </c>
      <c r="BF13" s="65">
        <f t="shared" si="8"/>
        <v>0</v>
      </c>
      <c r="BG13" s="43">
        <v>0</v>
      </c>
      <c r="BH13" s="65">
        <f t="shared" si="9"/>
        <v>0</v>
      </c>
      <c r="BI13" s="43">
        <v>0</v>
      </c>
      <c r="BJ13" s="65">
        <f t="shared" si="10"/>
        <v>0</v>
      </c>
    </row>
    <row r="14" spans="1:62" x14ac:dyDescent="0.7">
      <c r="A14" s="44"/>
      <c r="B14" s="169"/>
      <c r="C14" s="54"/>
      <c r="D14" s="171"/>
      <c r="E14" s="55"/>
      <c r="F14" s="56"/>
      <c r="G14" s="56"/>
      <c r="H14" s="57">
        <v>0</v>
      </c>
      <c r="I14" s="58">
        <v>0</v>
      </c>
      <c r="J14" s="57">
        <f t="shared" si="0"/>
        <v>0</v>
      </c>
      <c r="K14" s="43">
        <v>0</v>
      </c>
      <c r="L14" s="65">
        <f t="shared" si="11"/>
        <v>0</v>
      </c>
      <c r="M14" s="43">
        <v>0</v>
      </c>
      <c r="N14" s="65">
        <f t="shared" si="12"/>
        <v>0</v>
      </c>
      <c r="O14" s="43">
        <v>0</v>
      </c>
      <c r="P14" s="65">
        <f t="shared" si="13"/>
        <v>0</v>
      </c>
      <c r="Q14" s="43">
        <v>0</v>
      </c>
      <c r="R14" s="65">
        <f t="shared" si="14"/>
        <v>0</v>
      </c>
      <c r="S14" s="43">
        <v>0</v>
      </c>
      <c r="T14" s="65">
        <f t="shared" si="15"/>
        <v>0</v>
      </c>
      <c r="U14" s="43">
        <v>0</v>
      </c>
      <c r="V14" s="65">
        <f t="shared" si="16"/>
        <v>0</v>
      </c>
      <c r="W14" s="43">
        <v>0</v>
      </c>
      <c r="X14" s="65">
        <f t="shared" si="17"/>
        <v>0</v>
      </c>
      <c r="Y14" s="43">
        <v>0</v>
      </c>
      <c r="Z14" s="65">
        <f t="shared" si="18"/>
        <v>0</v>
      </c>
      <c r="AA14" s="43">
        <v>0</v>
      </c>
      <c r="AB14" s="65">
        <f t="shared" si="19"/>
        <v>0</v>
      </c>
      <c r="AC14" s="43">
        <v>0</v>
      </c>
      <c r="AD14" s="65">
        <f t="shared" si="20"/>
        <v>0</v>
      </c>
      <c r="AE14" s="43">
        <v>0</v>
      </c>
      <c r="AF14" s="65">
        <f t="shared" si="21"/>
        <v>0</v>
      </c>
      <c r="AG14" s="43">
        <v>0</v>
      </c>
      <c r="AH14" s="65">
        <f t="shared" si="22"/>
        <v>0</v>
      </c>
      <c r="AI14" s="43">
        <v>0</v>
      </c>
      <c r="AJ14" s="65">
        <f t="shared" si="23"/>
        <v>0</v>
      </c>
      <c r="AK14" s="43">
        <v>0</v>
      </c>
      <c r="AL14" s="65">
        <f t="shared" si="24"/>
        <v>0</v>
      </c>
      <c r="AM14" s="43">
        <v>0</v>
      </c>
      <c r="AN14" s="65">
        <f t="shared" si="25"/>
        <v>0</v>
      </c>
      <c r="AO14" s="43">
        <v>0</v>
      </c>
      <c r="AP14" s="65">
        <f t="shared" si="26"/>
        <v>0</v>
      </c>
      <c r="AQ14" s="43">
        <v>0</v>
      </c>
      <c r="AR14" s="65">
        <f t="shared" si="1"/>
        <v>0</v>
      </c>
      <c r="AS14" s="43">
        <v>0</v>
      </c>
      <c r="AT14" s="65">
        <f t="shared" si="2"/>
        <v>0</v>
      </c>
      <c r="AU14" s="43">
        <v>0</v>
      </c>
      <c r="AV14" s="65">
        <f t="shared" si="3"/>
        <v>0</v>
      </c>
      <c r="AW14" s="43">
        <v>0</v>
      </c>
      <c r="AX14" s="65">
        <f t="shared" si="4"/>
        <v>0</v>
      </c>
      <c r="AY14" s="43">
        <v>0</v>
      </c>
      <c r="AZ14" s="65">
        <f t="shared" si="5"/>
        <v>0</v>
      </c>
      <c r="BA14" s="43">
        <v>0</v>
      </c>
      <c r="BB14" s="65">
        <f t="shared" si="6"/>
        <v>0</v>
      </c>
      <c r="BC14" s="43">
        <v>0</v>
      </c>
      <c r="BD14" s="65">
        <f t="shared" si="7"/>
        <v>0</v>
      </c>
      <c r="BE14" s="43">
        <v>0</v>
      </c>
      <c r="BF14" s="65">
        <f t="shared" si="8"/>
        <v>0</v>
      </c>
      <c r="BG14" s="43">
        <v>0</v>
      </c>
      <c r="BH14" s="65">
        <f t="shared" si="9"/>
        <v>0</v>
      </c>
      <c r="BI14" s="43">
        <v>0</v>
      </c>
      <c r="BJ14" s="65">
        <f t="shared" si="10"/>
        <v>0</v>
      </c>
    </row>
    <row r="15" spans="1:62" x14ac:dyDescent="0.7">
      <c r="A15" s="44"/>
      <c r="B15" s="169"/>
      <c r="C15" s="54"/>
      <c r="D15" s="171"/>
      <c r="E15" s="55"/>
      <c r="F15" s="56"/>
      <c r="G15" s="56"/>
      <c r="H15" s="57">
        <v>0</v>
      </c>
      <c r="I15" s="58">
        <v>0</v>
      </c>
      <c r="J15" s="57">
        <f>IF(I15&lt;&gt;0,H15/I15,0)</f>
        <v>0</v>
      </c>
      <c r="K15" s="43">
        <v>0</v>
      </c>
      <c r="L15" s="65">
        <f>$J15*K15</f>
        <v>0</v>
      </c>
      <c r="M15" s="43">
        <v>0</v>
      </c>
      <c r="N15" s="65">
        <f>$L15*M15</f>
        <v>0</v>
      </c>
      <c r="O15" s="43">
        <v>0</v>
      </c>
      <c r="P15" s="65">
        <f>$L15*O15</f>
        <v>0</v>
      </c>
      <c r="Q15" s="43">
        <v>0</v>
      </c>
      <c r="R15" s="65">
        <f>$L15*Q15</f>
        <v>0</v>
      </c>
      <c r="S15" s="43">
        <v>0</v>
      </c>
      <c r="T15" s="65">
        <f>$L15*S15</f>
        <v>0</v>
      </c>
      <c r="U15" s="43">
        <v>0</v>
      </c>
      <c r="V15" s="65">
        <f>$L15*U15</f>
        <v>0</v>
      </c>
      <c r="W15" s="43">
        <v>0</v>
      </c>
      <c r="X15" s="65">
        <f>$L15*W15</f>
        <v>0</v>
      </c>
      <c r="Y15" s="43">
        <v>0</v>
      </c>
      <c r="Z15" s="65">
        <f>$L15*Y15</f>
        <v>0</v>
      </c>
      <c r="AA15" s="43">
        <v>0</v>
      </c>
      <c r="AB15" s="65">
        <f>$L15*AA15</f>
        <v>0</v>
      </c>
      <c r="AC15" s="43">
        <v>0</v>
      </c>
      <c r="AD15" s="65">
        <f>$L15*AC15</f>
        <v>0</v>
      </c>
      <c r="AE15" s="43">
        <v>0</v>
      </c>
      <c r="AF15" s="65">
        <f>$L15*AE15</f>
        <v>0</v>
      </c>
      <c r="AG15" s="43">
        <v>0</v>
      </c>
      <c r="AH15" s="65">
        <f>$L15*AG15</f>
        <v>0</v>
      </c>
      <c r="AI15" s="43">
        <v>0</v>
      </c>
      <c r="AJ15" s="65">
        <f>$L15*AI15</f>
        <v>0</v>
      </c>
      <c r="AK15" s="43">
        <v>0</v>
      </c>
      <c r="AL15" s="65">
        <f>$L15*AK15</f>
        <v>0</v>
      </c>
      <c r="AM15" s="43">
        <v>0</v>
      </c>
      <c r="AN15" s="65">
        <f>$L15*AM15</f>
        <v>0</v>
      </c>
      <c r="AO15" s="43">
        <v>0</v>
      </c>
      <c r="AP15" s="65">
        <f>$L15*AO15</f>
        <v>0</v>
      </c>
      <c r="AQ15" s="43">
        <v>0</v>
      </c>
      <c r="AR15" s="65">
        <f>$L15*AQ15</f>
        <v>0</v>
      </c>
      <c r="AS15" s="43">
        <v>0</v>
      </c>
      <c r="AT15" s="65">
        <f>$L15*AS15</f>
        <v>0</v>
      </c>
      <c r="AU15" s="43">
        <v>0</v>
      </c>
      <c r="AV15" s="65">
        <f>$L15*AU15</f>
        <v>0</v>
      </c>
      <c r="AW15" s="43">
        <v>0</v>
      </c>
      <c r="AX15" s="65">
        <f>$L15*AW15</f>
        <v>0</v>
      </c>
      <c r="AY15" s="43">
        <v>0</v>
      </c>
      <c r="AZ15" s="65">
        <f>$L15*AY15</f>
        <v>0</v>
      </c>
      <c r="BA15" s="43">
        <v>0</v>
      </c>
      <c r="BB15" s="65">
        <f>$L15*BA15</f>
        <v>0</v>
      </c>
      <c r="BC15" s="43">
        <v>0</v>
      </c>
      <c r="BD15" s="65">
        <f>$L15*BC15</f>
        <v>0</v>
      </c>
      <c r="BE15" s="43">
        <v>0</v>
      </c>
      <c r="BF15" s="65">
        <f>$L15*BE15</f>
        <v>0</v>
      </c>
      <c r="BG15" s="43">
        <v>0</v>
      </c>
      <c r="BH15" s="65">
        <f>$L15*BG15</f>
        <v>0</v>
      </c>
      <c r="BI15" s="43">
        <v>0</v>
      </c>
      <c r="BJ15" s="65">
        <f>$L15*BI15</f>
        <v>0</v>
      </c>
    </row>
    <row r="16" spans="1:62" x14ac:dyDescent="0.7">
      <c r="A16" s="44"/>
      <c r="B16" s="169"/>
      <c r="C16" s="54"/>
      <c r="D16" s="171"/>
      <c r="E16" s="55"/>
      <c r="F16" s="56"/>
      <c r="G16" s="56"/>
      <c r="H16" s="57">
        <v>0</v>
      </c>
      <c r="I16" s="58">
        <v>0</v>
      </c>
      <c r="J16" s="57">
        <f t="shared" si="0"/>
        <v>0</v>
      </c>
      <c r="K16" s="43">
        <v>0</v>
      </c>
      <c r="L16" s="65">
        <f t="shared" si="11"/>
        <v>0</v>
      </c>
      <c r="M16" s="43">
        <v>0</v>
      </c>
      <c r="N16" s="65">
        <f t="shared" si="12"/>
        <v>0</v>
      </c>
      <c r="O16" s="43">
        <v>0</v>
      </c>
      <c r="P16" s="65">
        <f t="shared" si="13"/>
        <v>0</v>
      </c>
      <c r="Q16" s="43">
        <v>0</v>
      </c>
      <c r="R16" s="65">
        <f t="shared" si="14"/>
        <v>0</v>
      </c>
      <c r="S16" s="43">
        <v>0</v>
      </c>
      <c r="T16" s="65">
        <f t="shared" si="15"/>
        <v>0</v>
      </c>
      <c r="U16" s="43">
        <v>0</v>
      </c>
      <c r="V16" s="65">
        <f t="shared" si="16"/>
        <v>0</v>
      </c>
      <c r="W16" s="43">
        <v>0</v>
      </c>
      <c r="X16" s="65">
        <f t="shared" si="17"/>
        <v>0</v>
      </c>
      <c r="Y16" s="43">
        <v>0</v>
      </c>
      <c r="Z16" s="65">
        <f t="shared" si="18"/>
        <v>0</v>
      </c>
      <c r="AA16" s="43">
        <v>0</v>
      </c>
      <c r="AB16" s="65">
        <f t="shared" si="19"/>
        <v>0</v>
      </c>
      <c r="AC16" s="43">
        <v>0</v>
      </c>
      <c r="AD16" s="65">
        <f t="shared" si="20"/>
        <v>0</v>
      </c>
      <c r="AE16" s="43">
        <v>0</v>
      </c>
      <c r="AF16" s="65">
        <f t="shared" si="21"/>
        <v>0</v>
      </c>
      <c r="AG16" s="43">
        <v>0</v>
      </c>
      <c r="AH16" s="65">
        <f t="shared" si="22"/>
        <v>0</v>
      </c>
      <c r="AI16" s="43">
        <v>0</v>
      </c>
      <c r="AJ16" s="65">
        <f t="shared" si="23"/>
        <v>0</v>
      </c>
      <c r="AK16" s="43">
        <v>0</v>
      </c>
      <c r="AL16" s="65">
        <f t="shared" si="24"/>
        <v>0</v>
      </c>
      <c r="AM16" s="43">
        <v>0</v>
      </c>
      <c r="AN16" s="65">
        <f t="shared" si="25"/>
        <v>0</v>
      </c>
      <c r="AO16" s="43">
        <v>0</v>
      </c>
      <c r="AP16" s="65">
        <f t="shared" si="26"/>
        <v>0</v>
      </c>
      <c r="AQ16" s="43">
        <v>0</v>
      </c>
      <c r="AR16" s="65">
        <f t="shared" si="1"/>
        <v>0</v>
      </c>
      <c r="AS16" s="43">
        <v>0</v>
      </c>
      <c r="AT16" s="65">
        <f t="shared" si="2"/>
        <v>0</v>
      </c>
      <c r="AU16" s="43">
        <v>0</v>
      </c>
      <c r="AV16" s="65">
        <f t="shared" si="3"/>
        <v>0</v>
      </c>
      <c r="AW16" s="43">
        <v>0</v>
      </c>
      <c r="AX16" s="65">
        <f t="shared" si="4"/>
        <v>0</v>
      </c>
      <c r="AY16" s="43">
        <v>0</v>
      </c>
      <c r="AZ16" s="65">
        <f t="shared" si="5"/>
        <v>0</v>
      </c>
      <c r="BA16" s="43">
        <v>0</v>
      </c>
      <c r="BB16" s="65">
        <f t="shared" si="6"/>
        <v>0</v>
      </c>
      <c r="BC16" s="43">
        <v>0</v>
      </c>
      <c r="BD16" s="65">
        <f t="shared" si="7"/>
        <v>0</v>
      </c>
      <c r="BE16" s="43">
        <v>0</v>
      </c>
      <c r="BF16" s="65">
        <f t="shared" si="8"/>
        <v>0</v>
      </c>
      <c r="BG16" s="43">
        <v>0</v>
      </c>
      <c r="BH16" s="65">
        <f t="shared" si="9"/>
        <v>0</v>
      </c>
      <c r="BI16" s="43">
        <v>0</v>
      </c>
      <c r="BJ16" s="65">
        <f t="shared" si="10"/>
        <v>0</v>
      </c>
    </row>
    <row r="17" spans="1:62" x14ac:dyDescent="0.7">
      <c r="A17" s="44"/>
      <c r="B17" s="169"/>
      <c r="C17" s="54"/>
      <c r="D17" s="171"/>
      <c r="E17" s="55"/>
      <c r="F17" s="56"/>
      <c r="G17" s="56"/>
      <c r="H17" s="57">
        <v>0</v>
      </c>
      <c r="I17" s="58">
        <v>0</v>
      </c>
      <c r="J17" s="57">
        <f t="shared" si="0"/>
        <v>0</v>
      </c>
      <c r="K17" s="43">
        <v>0</v>
      </c>
      <c r="L17" s="65">
        <f t="shared" si="11"/>
        <v>0</v>
      </c>
      <c r="M17" s="43">
        <v>0</v>
      </c>
      <c r="N17" s="65">
        <f t="shared" si="12"/>
        <v>0</v>
      </c>
      <c r="O17" s="43">
        <v>0</v>
      </c>
      <c r="P17" s="65">
        <f t="shared" si="13"/>
        <v>0</v>
      </c>
      <c r="Q17" s="43">
        <v>0</v>
      </c>
      <c r="R17" s="65">
        <f t="shared" si="14"/>
        <v>0</v>
      </c>
      <c r="S17" s="43">
        <v>0</v>
      </c>
      <c r="T17" s="65">
        <f t="shared" si="15"/>
        <v>0</v>
      </c>
      <c r="U17" s="43">
        <v>0</v>
      </c>
      <c r="V17" s="65">
        <f t="shared" si="16"/>
        <v>0</v>
      </c>
      <c r="W17" s="43">
        <v>0</v>
      </c>
      <c r="X17" s="65">
        <f t="shared" si="17"/>
        <v>0</v>
      </c>
      <c r="Y17" s="43">
        <v>0</v>
      </c>
      <c r="Z17" s="65">
        <f t="shared" si="18"/>
        <v>0</v>
      </c>
      <c r="AA17" s="43">
        <v>0</v>
      </c>
      <c r="AB17" s="65">
        <f t="shared" si="19"/>
        <v>0</v>
      </c>
      <c r="AC17" s="43">
        <v>0</v>
      </c>
      <c r="AD17" s="65">
        <f t="shared" si="20"/>
        <v>0</v>
      </c>
      <c r="AE17" s="43">
        <v>0</v>
      </c>
      <c r="AF17" s="65">
        <f t="shared" si="21"/>
        <v>0</v>
      </c>
      <c r="AG17" s="43">
        <v>0</v>
      </c>
      <c r="AH17" s="65">
        <f t="shared" si="22"/>
        <v>0</v>
      </c>
      <c r="AI17" s="43">
        <v>0</v>
      </c>
      <c r="AJ17" s="65">
        <f t="shared" si="23"/>
        <v>0</v>
      </c>
      <c r="AK17" s="43">
        <v>0</v>
      </c>
      <c r="AL17" s="65">
        <f t="shared" si="24"/>
        <v>0</v>
      </c>
      <c r="AM17" s="43">
        <v>0</v>
      </c>
      <c r="AN17" s="65">
        <f t="shared" si="25"/>
        <v>0</v>
      </c>
      <c r="AO17" s="43">
        <v>0</v>
      </c>
      <c r="AP17" s="65">
        <f t="shared" si="26"/>
        <v>0</v>
      </c>
      <c r="AQ17" s="43">
        <v>0</v>
      </c>
      <c r="AR17" s="65">
        <f t="shared" si="1"/>
        <v>0</v>
      </c>
      <c r="AS17" s="43">
        <v>0</v>
      </c>
      <c r="AT17" s="65">
        <f t="shared" si="2"/>
        <v>0</v>
      </c>
      <c r="AU17" s="43">
        <v>0</v>
      </c>
      <c r="AV17" s="65">
        <f t="shared" si="3"/>
        <v>0</v>
      </c>
      <c r="AW17" s="43">
        <v>0</v>
      </c>
      <c r="AX17" s="65">
        <f t="shared" si="4"/>
        <v>0</v>
      </c>
      <c r="AY17" s="43">
        <v>0</v>
      </c>
      <c r="AZ17" s="65">
        <f t="shared" si="5"/>
        <v>0</v>
      </c>
      <c r="BA17" s="43">
        <v>0</v>
      </c>
      <c r="BB17" s="65">
        <f t="shared" si="6"/>
        <v>0</v>
      </c>
      <c r="BC17" s="43">
        <v>0</v>
      </c>
      <c r="BD17" s="65">
        <f t="shared" si="7"/>
        <v>0</v>
      </c>
      <c r="BE17" s="43">
        <v>0</v>
      </c>
      <c r="BF17" s="65">
        <f t="shared" si="8"/>
        <v>0</v>
      </c>
      <c r="BG17" s="43">
        <v>0</v>
      </c>
      <c r="BH17" s="65">
        <f t="shared" si="9"/>
        <v>0</v>
      </c>
      <c r="BI17" s="43">
        <v>0</v>
      </c>
      <c r="BJ17" s="65">
        <f t="shared" si="10"/>
        <v>0</v>
      </c>
    </row>
    <row r="18" spans="1:62" x14ac:dyDescent="0.7">
      <c r="A18" s="44"/>
      <c r="B18" s="169"/>
      <c r="C18" s="54"/>
      <c r="D18" s="171"/>
      <c r="E18" s="55"/>
      <c r="F18" s="56"/>
      <c r="G18" s="56"/>
      <c r="H18" s="57">
        <v>0</v>
      </c>
      <c r="I18" s="58">
        <v>0</v>
      </c>
      <c r="J18" s="57">
        <f t="shared" si="0"/>
        <v>0</v>
      </c>
      <c r="K18" s="43">
        <v>0</v>
      </c>
      <c r="L18" s="65">
        <f t="shared" si="11"/>
        <v>0</v>
      </c>
      <c r="M18" s="43">
        <v>0</v>
      </c>
      <c r="N18" s="65">
        <f t="shared" si="12"/>
        <v>0</v>
      </c>
      <c r="O18" s="43">
        <v>0</v>
      </c>
      <c r="P18" s="65">
        <f t="shared" si="13"/>
        <v>0</v>
      </c>
      <c r="Q18" s="43">
        <v>0</v>
      </c>
      <c r="R18" s="65">
        <f t="shared" si="14"/>
        <v>0</v>
      </c>
      <c r="S18" s="43">
        <v>0</v>
      </c>
      <c r="T18" s="65">
        <f t="shared" si="15"/>
        <v>0</v>
      </c>
      <c r="U18" s="43">
        <v>0</v>
      </c>
      <c r="V18" s="65">
        <f t="shared" si="16"/>
        <v>0</v>
      </c>
      <c r="W18" s="43">
        <v>0</v>
      </c>
      <c r="X18" s="65">
        <f t="shared" si="17"/>
        <v>0</v>
      </c>
      <c r="Y18" s="43">
        <v>0</v>
      </c>
      <c r="Z18" s="65">
        <f t="shared" si="18"/>
        <v>0</v>
      </c>
      <c r="AA18" s="43">
        <v>0</v>
      </c>
      <c r="AB18" s="65">
        <f t="shared" si="19"/>
        <v>0</v>
      </c>
      <c r="AC18" s="43">
        <v>0</v>
      </c>
      <c r="AD18" s="65">
        <f t="shared" si="20"/>
        <v>0</v>
      </c>
      <c r="AE18" s="43">
        <v>0</v>
      </c>
      <c r="AF18" s="65">
        <f t="shared" si="21"/>
        <v>0</v>
      </c>
      <c r="AG18" s="43">
        <v>0</v>
      </c>
      <c r="AH18" s="65">
        <f t="shared" si="22"/>
        <v>0</v>
      </c>
      <c r="AI18" s="43">
        <v>0</v>
      </c>
      <c r="AJ18" s="65">
        <f t="shared" si="23"/>
        <v>0</v>
      </c>
      <c r="AK18" s="43">
        <v>0</v>
      </c>
      <c r="AL18" s="65">
        <f t="shared" si="24"/>
        <v>0</v>
      </c>
      <c r="AM18" s="43">
        <v>0</v>
      </c>
      <c r="AN18" s="65">
        <f t="shared" si="25"/>
        <v>0</v>
      </c>
      <c r="AO18" s="43">
        <v>0</v>
      </c>
      <c r="AP18" s="65">
        <f t="shared" si="26"/>
        <v>0</v>
      </c>
      <c r="AQ18" s="43">
        <v>0</v>
      </c>
      <c r="AR18" s="65">
        <f t="shared" si="1"/>
        <v>0</v>
      </c>
      <c r="AS18" s="43">
        <v>0</v>
      </c>
      <c r="AT18" s="65">
        <f t="shared" si="2"/>
        <v>0</v>
      </c>
      <c r="AU18" s="43">
        <v>0</v>
      </c>
      <c r="AV18" s="65">
        <f t="shared" si="3"/>
        <v>0</v>
      </c>
      <c r="AW18" s="43">
        <v>0</v>
      </c>
      <c r="AX18" s="65">
        <f t="shared" si="4"/>
        <v>0</v>
      </c>
      <c r="AY18" s="43">
        <v>0</v>
      </c>
      <c r="AZ18" s="65">
        <f t="shared" si="5"/>
        <v>0</v>
      </c>
      <c r="BA18" s="43">
        <v>0</v>
      </c>
      <c r="BB18" s="65">
        <f t="shared" si="6"/>
        <v>0</v>
      </c>
      <c r="BC18" s="43">
        <v>0</v>
      </c>
      <c r="BD18" s="65">
        <f t="shared" si="7"/>
        <v>0</v>
      </c>
      <c r="BE18" s="43">
        <v>0</v>
      </c>
      <c r="BF18" s="65">
        <f t="shared" si="8"/>
        <v>0</v>
      </c>
      <c r="BG18" s="43">
        <v>0</v>
      </c>
      <c r="BH18" s="65">
        <f t="shared" si="9"/>
        <v>0</v>
      </c>
      <c r="BI18" s="43">
        <v>0</v>
      </c>
      <c r="BJ18" s="65">
        <f t="shared" si="10"/>
        <v>0</v>
      </c>
    </row>
    <row r="19" spans="1:62" x14ac:dyDescent="0.7">
      <c r="A19" s="44"/>
      <c r="B19" s="169"/>
      <c r="C19" s="54"/>
      <c r="D19" s="171"/>
      <c r="E19" s="55"/>
      <c r="F19" s="56"/>
      <c r="G19" s="56"/>
      <c r="H19" s="57">
        <v>0</v>
      </c>
      <c r="I19" s="58">
        <v>0</v>
      </c>
      <c r="J19" s="57">
        <f t="shared" si="0"/>
        <v>0</v>
      </c>
      <c r="K19" s="43">
        <v>0</v>
      </c>
      <c r="L19" s="65">
        <f t="shared" si="11"/>
        <v>0</v>
      </c>
      <c r="M19" s="43">
        <v>0</v>
      </c>
      <c r="N19" s="65">
        <f t="shared" si="12"/>
        <v>0</v>
      </c>
      <c r="O19" s="43">
        <v>0</v>
      </c>
      <c r="P19" s="65">
        <f t="shared" si="13"/>
        <v>0</v>
      </c>
      <c r="Q19" s="43">
        <v>0</v>
      </c>
      <c r="R19" s="65">
        <f t="shared" si="14"/>
        <v>0</v>
      </c>
      <c r="S19" s="43">
        <v>0</v>
      </c>
      <c r="T19" s="65">
        <f t="shared" si="15"/>
        <v>0</v>
      </c>
      <c r="U19" s="43">
        <v>0</v>
      </c>
      <c r="V19" s="65">
        <f t="shared" si="16"/>
        <v>0</v>
      </c>
      <c r="W19" s="43">
        <v>0</v>
      </c>
      <c r="X19" s="65">
        <f t="shared" si="17"/>
        <v>0</v>
      </c>
      <c r="Y19" s="43">
        <v>0</v>
      </c>
      <c r="Z19" s="65">
        <f t="shared" si="18"/>
        <v>0</v>
      </c>
      <c r="AA19" s="43">
        <v>0</v>
      </c>
      <c r="AB19" s="65">
        <f t="shared" si="19"/>
        <v>0</v>
      </c>
      <c r="AC19" s="43">
        <v>0</v>
      </c>
      <c r="AD19" s="65">
        <f t="shared" si="20"/>
        <v>0</v>
      </c>
      <c r="AE19" s="43">
        <v>0</v>
      </c>
      <c r="AF19" s="65">
        <f t="shared" si="21"/>
        <v>0</v>
      </c>
      <c r="AG19" s="43">
        <v>0</v>
      </c>
      <c r="AH19" s="65">
        <f t="shared" si="22"/>
        <v>0</v>
      </c>
      <c r="AI19" s="43">
        <v>0</v>
      </c>
      <c r="AJ19" s="65">
        <f t="shared" si="23"/>
        <v>0</v>
      </c>
      <c r="AK19" s="43">
        <v>0</v>
      </c>
      <c r="AL19" s="65">
        <f t="shared" si="24"/>
        <v>0</v>
      </c>
      <c r="AM19" s="43">
        <v>0</v>
      </c>
      <c r="AN19" s="65">
        <f t="shared" si="25"/>
        <v>0</v>
      </c>
      <c r="AO19" s="43">
        <v>0</v>
      </c>
      <c r="AP19" s="65">
        <f t="shared" si="26"/>
        <v>0</v>
      </c>
      <c r="AQ19" s="43">
        <v>0</v>
      </c>
      <c r="AR19" s="65">
        <f t="shared" si="1"/>
        <v>0</v>
      </c>
      <c r="AS19" s="43">
        <v>0</v>
      </c>
      <c r="AT19" s="65">
        <f t="shared" si="2"/>
        <v>0</v>
      </c>
      <c r="AU19" s="43">
        <v>0</v>
      </c>
      <c r="AV19" s="65">
        <f t="shared" si="3"/>
        <v>0</v>
      </c>
      <c r="AW19" s="43">
        <v>0</v>
      </c>
      <c r="AX19" s="65">
        <f t="shared" si="4"/>
        <v>0</v>
      </c>
      <c r="AY19" s="43">
        <v>0</v>
      </c>
      <c r="AZ19" s="65">
        <f t="shared" si="5"/>
        <v>0</v>
      </c>
      <c r="BA19" s="43">
        <v>0</v>
      </c>
      <c r="BB19" s="65">
        <f t="shared" si="6"/>
        <v>0</v>
      </c>
      <c r="BC19" s="43">
        <v>0</v>
      </c>
      <c r="BD19" s="65">
        <f t="shared" si="7"/>
        <v>0</v>
      </c>
      <c r="BE19" s="43">
        <v>0</v>
      </c>
      <c r="BF19" s="65">
        <f t="shared" si="8"/>
        <v>0</v>
      </c>
      <c r="BG19" s="43">
        <v>0</v>
      </c>
      <c r="BH19" s="65">
        <f t="shared" si="9"/>
        <v>0</v>
      </c>
      <c r="BI19" s="43">
        <v>0</v>
      </c>
      <c r="BJ19" s="65">
        <f t="shared" si="10"/>
        <v>0</v>
      </c>
    </row>
    <row r="20" spans="1:62" x14ac:dyDescent="0.7">
      <c r="A20" s="44"/>
      <c r="B20" s="169"/>
      <c r="C20" s="54"/>
      <c r="D20" s="54"/>
      <c r="E20" s="55"/>
      <c r="F20" s="56"/>
      <c r="G20" s="56"/>
      <c r="H20" s="57">
        <v>0</v>
      </c>
      <c r="I20" s="58">
        <v>0</v>
      </c>
      <c r="J20" s="57">
        <f t="shared" si="0"/>
        <v>0</v>
      </c>
      <c r="K20" s="43">
        <v>0</v>
      </c>
      <c r="L20" s="65">
        <f t="shared" si="11"/>
        <v>0</v>
      </c>
      <c r="M20" s="43">
        <v>0</v>
      </c>
      <c r="N20" s="65">
        <f>$L20*M20</f>
        <v>0</v>
      </c>
      <c r="O20" s="43">
        <v>0</v>
      </c>
      <c r="P20" s="65">
        <f>$L20*O20</f>
        <v>0</v>
      </c>
      <c r="Q20" s="43">
        <v>0</v>
      </c>
      <c r="R20" s="65">
        <f>$L20*Q20</f>
        <v>0</v>
      </c>
      <c r="S20" s="43">
        <v>0</v>
      </c>
      <c r="T20" s="65">
        <f>$L20*S20</f>
        <v>0</v>
      </c>
      <c r="U20" s="43">
        <v>0</v>
      </c>
      <c r="V20" s="65">
        <f>$L20*U20</f>
        <v>0</v>
      </c>
      <c r="W20" s="43">
        <v>0</v>
      </c>
      <c r="X20" s="65">
        <f>$L20*W20</f>
        <v>0</v>
      </c>
      <c r="Y20" s="43">
        <v>0</v>
      </c>
      <c r="Z20" s="65">
        <f>$L20*Y20</f>
        <v>0</v>
      </c>
      <c r="AA20" s="43">
        <v>0</v>
      </c>
      <c r="AB20" s="65">
        <f>$L20*AA20</f>
        <v>0</v>
      </c>
      <c r="AC20" s="43">
        <v>0</v>
      </c>
      <c r="AD20" s="65">
        <f>$L20*AC20</f>
        <v>0</v>
      </c>
      <c r="AE20" s="43">
        <v>0</v>
      </c>
      <c r="AF20" s="65">
        <f>$L20*AE20</f>
        <v>0</v>
      </c>
      <c r="AG20" s="43">
        <v>0</v>
      </c>
      <c r="AH20" s="65">
        <f>$L20*AG20</f>
        <v>0</v>
      </c>
      <c r="AI20" s="43">
        <v>0</v>
      </c>
      <c r="AJ20" s="65">
        <f>$L20*AI20</f>
        <v>0</v>
      </c>
      <c r="AK20" s="43">
        <v>0</v>
      </c>
      <c r="AL20" s="65">
        <f>$L20*AK20</f>
        <v>0</v>
      </c>
      <c r="AM20" s="43">
        <v>0</v>
      </c>
      <c r="AN20" s="65">
        <f>$L20*AM20</f>
        <v>0</v>
      </c>
      <c r="AO20" s="43">
        <v>0</v>
      </c>
      <c r="AP20" s="65">
        <f>$L20*AO20</f>
        <v>0</v>
      </c>
      <c r="AQ20" s="43">
        <v>0</v>
      </c>
      <c r="AR20" s="65">
        <f t="shared" si="1"/>
        <v>0</v>
      </c>
      <c r="AS20" s="43">
        <v>0</v>
      </c>
      <c r="AT20" s="65">
        <f t="shared" si="2"/>
        <v>0</v>
      </c>
      <c r="AU20" s="43">
        <v>0</v>
      </c>
      <c r="AV20" s="65">
        <f t="shared" si="3"/>
        <v>0</v>
      </c>
      <c r="AW20" s="43">
        <v>0</v>
      </c>
      <c r="AX20" s="65">
        <f t="shared" si="4"/>
        <v>0</v>
      </c>
      <c r="AY20" s="43">
        <v>0</v>
      </c>
      <c r="AZ20" s="65">
        <f t="shared" si="5"/>
        <v>0</v>
      </c>
      <c r="BA20" s="43">
        <v>0</v>
      </c>
      <c r="BB20" s="65">
        <f t="shared" si="6"/>
        <v>0</v>
      </c>
      <c r="BC20" s="43">
        <v>0</v>
      </c>
      <c r="BD20" s="65">
        <f t="shared" si="7"/>
        <v>0</v>
      </c>
      <c r="BE20" s="43">
        <v>0</v>
      </c>
      <c r="BF20" s="65">
        <f t="shared" si="8"/>
        <v>0</v>
      </c>
      <c r="BG20" s="43">
        <v>0</v>
      </c>
      <c r="BH20" s="65">
        <f t="shared" si="9"/>
        <v>0</v>
      </c>
      <c r="BI20" s="43">
        <v>0</v>
      </c>
      <c r="BJ20" s="65">
        <f t="shared" si="10"/>
        <v>0</v>
      </c>
    </row>
    <row r="21" spans="1:62" x14ac:dyDescent="0.7">
      <c r="A21" s="44"/>
      <c r="B21" s="54"/>
      <c r="C21" s="54"/>
      <c r="D21" s="54"/>
      <c r="E21" s="55"/>
      <c r="F21" s="56"/>
      <c r="G21" s="56"/>
      <c r="H21" s="57">
        <v>0</v>
      </c>
      <c r="I21" s="58">
        <v>0</v>
      </c>
      <c r="J21" s="57">
        <f t="shared" si="0"/>
        <v>0</v>
      </c>
      <c r="K21" s="43">
        <v>0</v>
      </c>
      <c r="L21" s="65">
        <f t="shared" si="11"/>
        <v>0</v>
      </c>
      <c r="M21" s="43">
        <v>0</v>
      </c>
      <c r="N21" s="65">
        <f>$L21*M21</f>
        <v>0</v>
      </c>
      <c r="O21" s="43">
        <v>0</v>
      </c>
      <c r="P21" s="65">
        <f>$L21*O21</f>
        <v>0</v>
      </c>
      <c r="Q21" s="43">
        <v>0</v>
      </c>
      <c r="R21" s="65">
        <f>$L21*Q21</f>
        <v>0</v>
      </c>
      <c r="S21" s="43">
        <v>0</v>
      </c>
      <c r="T21" s="65">
        <f>$L21*S21</f>
        <v>0</v>
      </c>
      <c r="U21" s="43">
        <v>0</v>
      </c>
      <c r="V21" s="65">
        <f>$L21*U21</f>
        <v>0</v>
      </c>
      <c r="W21" s="43">
        <v>0</v>
      </c>
      <c r="X21" s="65">
        <f>$L21*W21</f>
        <v>0</v>
      </c>
      <c r="Y21" s="43">
        <v>0</v>
      </c>
      <c r="Z21" s="65">
        <f>$L21*Y21</f>
        <v>0</v>
      </c>
      <c r="AA21" s="43">
        <v>0</v>
      </c>
      <c r="AB21" s="65">
        <f>$L21*AA21</f>
        <v>0</v>
      </c>
      <c r="AC21" s="43">
        <v>0</v>
      </c>
      <c r="AD21" s="65">
        <f>$L21*AC21</f>
        <v>0</v>
      </c>
      <c r="AE21" s="43">
        <v>0</v>
      </c>
      <c r="AF21" s="65">
        <f>$L21*AE21</f>
        <v>0</v>
      </c>
      <c r="AG21" s="43">
        <v>0</v>
      </c>
      <c r="AH21" s="65">
        <f>$L21*AG21</f>
        <v>0</v>
      </c>
      <c r="AI21" s="43">
        <v>0</v>
      </c>
      <c r="AJ21" s="65">
        <f>$L21*AI21</f>
        <v>0</v>
      </c>
      <c r="AK21" s="43">
        <v>0</v>
      </c>
      <c r="AL21" s="65">
        <f>$L21*AK21</f>
        <v>0</v>
      </c>
      <c r="AM21" s="43">
        <v>0</v>
      </c>
      <c r="AN21" s="65">
        <f>$L21*AM21</f>
        <v>0</v>
      </c>
      <c r="AO21" s="43">
        <v>0</v>
      </c>
      <c r="AP21" s="65">
        <f>$L21*AO21</f>
        <v>0</v>
      </c>
      <c r="AQ21" s="43">
        <v>0</v>
      </c>
      <c r="AR21" s="65">
        <f t="shared" si="1"/>
        <v>0</v>
      </c>
      <c r="AS21" s="43">
        <v>0</v>
      </c>
      <c r="AT21" s="65">
        <f t="shared" si="2"/>
        <v>0</v>
      </c>
      <c r="AU21" s="43">
        <v>0</v>
      </c>
      <c r="AV21" s="65">
        <f t="shared" si="3"/>
        <v>0</v>
      </c>
      <c r="AW21" s="43">
        <v>0</v>
      </c>
      <c r="AX21" s="65">
        <f t="shared" si="4"/>
        <v>0</v>
      </c>
      <c r="AY21" s="43">
        <v>0</v>
      </c>
      <c r="AZ21" s="65">
        <f t="shared" si="5"/>
        <v>0</v>
      </c>
      <c r="BA21" s="43">
        <v>0</v>
      </c>
      <c r="BB21" s="65">
        <f t="shared" si="6"/>
        <v>0</v>
      </c>
      <c r="BC21" s="43">
        <v>0</v>
      </c>
      <c r="BD21" s="65">
        <f t="shared" si="7"/>
        <v>0</v>
      </c>
      <c r="BE21" s="43">
        <v>0</v>
      </c>
      <c r="BF21" s="65">
        <f t="shared" si="8"/>
        <v>0</v>
      </c>
      <c r="BG21" s="43">
        <v>0</v>
      </c>
      <c r="BH21" s="65">
        <f t="shared" si="9"/>
        <v>0</v>
      </c>
      <c r="BI21" s="43">
        <v>0</v>
      </c>
      <c r="BJ21" s="65">
        <f t="shared" si="10"/>
        <v>0</v>
      </c>
    </row>
    <row r="22" spans="1:62" x14ac:dyDescent="0.7">
      <c r="A22" s="44"/>
      <c r="B22" s="54"/>
      <c r="C22" s="54"/>
      <c r="D22" s="54"/>
      <c r="E22" s="55"/>
      <c r="F22" s="56"/>
      <c r="G22" s="56"/>
      <c r="H22" s="57">
        <v>0</v>
      </c>
      <c r="I22" s="58">
        <v>0</v>
      </c>
      <c r="J22" s="57">
        <f t="shared" si="0"/>
        <v>0</v>
      </c>
      <c r="K22" s="43">
        <v>0</v>
      </c>
      <c r="L22" s="65">
        <f t="shared" si="11"/>
        <v>0</v>
      </c>
      <c r="M22" s="43">
        <v>0</v>
      </c>
      <c r="N22" s="65">
        <f>$L22*M22</f>
        <v>0</v>
      </c>
      <c r="O22" s="43">
        <v>0</v>
      </c>
      <c r="P22" s="65">
        <f>$L22*O22</f>
        <v>0</v>
      </c>
      <c r="Q22" s="43">
        <v>0</v>
      </c>
      <c r="R22" s="65">
        <f>$L22*Q22</f>
        <v>0</v>
      </c>
      <c r="S22" s="43">
        <v>0</v>
      </c>
      <c r="T22" s="65">
        <f>$L22*S22</f>
        <v>0</v>
      </c>
      <c r="U22" s="43">
        <v>0</v>
      </c>
      <c r="V22" s="65">
        <f>$L22*U22</f>
        <v>0</v>
      </c>
      <c r="W22" s="43">
        <v>0</v>
      </c>
      <c r="X22" s="65">
        <f>$L22*W22</f>
        <v>0</v>
      </c>
      <c r="Y22" s="43">
        <v>0</v>
      </c>
      <c r="Z22" s="65">
        <f>$L22*Y22</f>
        <v>0</v>
      </c>
      <c r="AA22" s="43">
        <v>0</v>
      </c>
      <c r="AB22" s="65">
        <f>$L22*AA22</f>
        <v>0</v>
      </c>
      <c r="AC22" s="43">
        <v>0</v>
      </c>
      <c r="AD22" s="65">
        <f>$L22*AC22</f>
        <v>0</v>
      </c>
      <c r="AE22" s="43">
        <v>0</v>
      </c>
      <c r="AF22" s="65">
        <f>$L22*AE22</f>
        <v>0</v>
      </c>
      <c r="AG22" s="43">
        <v>0</v>
      </c>
      <c r="AH22" s="65">
        <f>$L22*AG22</f>
        <v>0</v>
      </c>
      <c r="AI22" s="43">
        <v>0</v>
      </c>
      <c r="AJ22" s="65">
        <f>$L22*AI22</f>
        <v>0</v>
      </c>
      <c r="AK22" s="43">
        <v>0</v>
      </c>
      <c r="AL22" s="65">
        <f>$L22*AK22</f>
        <v>0</v>
      </c>
      <c r="AM22" s="43">
        <v>0</v>
      </c>
      <c r="AN22" s="65">
        <f>$L22*AM22</f>
        <v>0</v>
      </c>
      <c r="AO22" s="43">
        <v>0</v>
      </c>
      <c r="AP22" s="65">
        <f>$L22*AO22</f>
        <v>0</v>
      </c>
      <c r="AQ22" s="43">
        <v>0</v>
      </c>
      <c r="AR22" s="65">
        <f t="shared" si="1"/>
        <v>0</v>
      </c>
      <c r="AS22" s="43">
        <v>0</v>
      </c>
      <c r="AT22" s="65">
        <f t="shared" si="2"/>
        <v>0</v>
      </c>
      <c r="AU22" s="43">
        <v>0</v>
      </c>
      <c r="AV22" s="65">
        <f t="shared" si="3"/>
        <v>0</v>
      </c>
      <c r="AW22" s="43">
        <v>0</v>
      </c>
      <c r="AX22" s="65">
        <f t="shared" si="4"/>
        <v>0</v>
      </c>
      <c r="AY22" s="43">
        <v>0</v>
      </c>
      <c r="AZ22" s="65">
        <f t="shared" si="5"/>
        <v>0</v>
      </c>
      <c r="BA22" s="43">
        <v>0</v>
      </c>
      <c r="BB22" s="65">
        <f t="shared" si="6"/>
        <v>0</v>
      </c>
      <c r="BC22" s="43">
        <v>0</v>
      </c>
      <c r="BD22" s="65">
        <f t="shared" si="7"/>
        <v>0</v>
      </c>
      <c r="BE22" s="43">
        <v>0</v>
      </c>
      <c r="BF22" s="65">
        <f t="shared" si="8"/>
        <v>0</v>
      </c>
      <c r="BG22" s="43">
        <v>0</v>
      </c>
      <c r="BH22" s="65">
        <f t="shared" si="9"/>
        <v>0</v>
      </c>
      <c r="BI22" s="43">
        <v>0</v>
      </c>
      <c r="BJ22" s="65">
        <f t="shared" si="10"/>
        <v>0</v>
      </c>
    </row>
    <row r="23" spans="1:62" x14ac:dyDescent="0.7">
      <c r="A23" s="44"/>
      <c r="B23" s="54"/>
      <c r="C23" s="54"/>
      <c r="D23" s="54"/>
      <c r="E23" s="55"/>
      <c r="F23" s="56"/>
      <c r="G23" s="56"/>
      <c r="H23" s="57">
        <v>0</v>
      </c>
      <c r="I23" s="58">
        <v>0</v>
      </c>
      <c r="J23" s="57">
        <f t="shared" si="0"/>
        <v>0</v>
      </c>
      <c r="K23" s="43">
        <v>0</v>
      </c>
      <c r="L23" s="65">
        <f t="shared" si="11"/>
        <v>0</v>
      </c>
      <c r="M23" s="43">
        <v>0</v>
      </c>
      <c r="N23" s="65">
        <f>$L23*M23</f>
        <v>0</v>
      </c>
      <c r="O23" s="43">
        <v>0</v>
      </c>
      <c r="P23" s="65">
        <f>$L23*O23</f>
        <v>0</v>
      </c>
      <c r="Q23" s="43">
        <v>0</v>
      </c>
      <c r="R23" s="65">
        <f>$L23*Q23</f>
        <v>0</v>
      </c>
      <c r="S23" s="43">
        <v>0</v>
      </c>
      <c r="T23" s="65">
        <f>$L23*S23</f>
        <v>0</v>
      </c>
      <c r="U23" s="43">
        <v>0</v>
      </c>
      <c r="V23" s="65">
        <f>$L23*U23</f>
        <v>0</v>
      </c>
      <c r="W23" s="43">
        <v>0</v>
      </c>
      <c r="X23" s="65">
        <f>$L23*W23</f>
        <v>0</v>
      </c>
      <c r="Y23" s="43">
        <v>0</v>
      </c>
      <c r="Z23" s="65">
        <f>$L23*Y23</f>
        <v>0</v>
      </c>
      <c r="AA23" s="43">
        <v>0</v>
      </c>
      <c r="AB23" s="65">
        <f>$L23*AA23</f>
        <v>0</v>
      </c>
      <c r="AC23" s="43">
        <v>0</v>
      </c>
      <c r="AD23" s="65">
        <f>$L23*AC23</f>
        <v>0</v>
      </c>
      <c r="AE23" s="43">
        <v>0</v>
      </c>
      <c r="AF23" s="65">
        <f>$L23*AE23</f>
        <v>0</v>
      </c>
      <c r="AG23" s="43">
        <v>0</v>
      </c>
      <c r="AH23" s="65">
        <f>$L23*AG23</f>
        <v>0</v>
      </c>
      <c r="AI23" s="43">
        <v>0</v>
      </c>
      <c r="AJ23" s="65">
        <f>$L23*AI23</f>
        <v>0</v>
      </c>
      <c r="AK23" s="43">
        <v>0</v>
      </c>
      <c r="AL23" s="65">
        <f>$L23*AK23</f>
        <v>0</v>
      </c>
      <c r="AM23" s="43">
        <v>0</v>
      </c>
      <c r="AN23" s="65">
        <f>$L23*AM23</f>
        <v>0</v>
      </c>
      <c r="AO23" s="43">
        <v>0</v>
      </c>
      <c r="AP23" s="65">
        <f>$L23*AO23</f>
        <v>0</v>
      </c>
      <c r="AQ23" s="43">
        <v>0</v>
      </c>
      <c r="AR23" s="65">
        <f t="shared" si="1"/>
        <v>0</v>
      </c>
      <c r="AS23" s="43">
        <v>0</v>
      </c>
      <c r="AT23" s="65">
        <f t="shared" si="2"/>
        <v>0</v>
      </c>
      <c r="AU23" s="43">
        <v>0</v>
      </c>
      <c r="AV23" s="65">
        <f t="shared" si="3"/>
        <v>0</v>
      </c>
      <c r="AW23" s="43">
        <v>0</v>
      </c>
      <c r="AX23" s="65">
        <f t="shared" si="4"/>
        <v>0</v>
      </c>
      <c r="AY23" s="43">
        <v>0</v>
      </c>
      <c r="AZ23" s="65">
        <f t="shared" si="5"/>
        <v>0</v>
      </c>
      <c r="BA23" s="43">
        <v>0</v>
      </c>
      <c r="BB23" s="65">
        <f t="shared" si="6"/>
        <v>0</v>
      </c>
      <c r="BC23" s="43">
        <v>0</v>
      </c>
      <c r="BD23" s="65">
        <f t="shared" si="7"/>
        <v>0</v>
      </c>
      <c r="BE23" s="43">
        <v>0</v>
      </c>
      <c r="BF23" s="65">
        <f t="shared" si="8"/>
        <v>0</v>
      </c>
      <c r="BG23" s="43">
        <v>0</v>
      </c>
      <c r="BH23" s="65">
        <f t="shared" si="9"/>
        <v>0</v>
      </c>
      <c r="BI23" s="43">
        <v>0</v>
      </c>
      <c r="BJ23" s="65">
        <f t="shared" si="10"/>
        <v>0</v>
      </c>
    </row>
    <row r="24" spans="1:62" x14ac:dyDescent="0.7">
      <c r="A24" s="44"/>
      <c r="B24" s="54"/>
      <c r="C24" s="54"/>
      <c r="D24" s="54"/>
      <c r="E24" s="55"/>
      <c r="F24" s="56"/>
      <c r="G24" s="56"/>
      <c r="H24" s="57">
        <v>0</v>
      </c>
      <c r="I24" s="58">
        <v>0</v>
      </c>
      <c r="J24" s="57">
        <f t="shared" si="0"/>
        <v>0</v>
      </c>
      <c r="K24" s="43">
        <v>0</v>
      </c>
      <c r="L24" s="65">
        <f t="shared" si="11"/>
        <v>0</v>
      </c>
      <c r="M24" s="43">
        <v>0</v>
      </c>
      <c r="N24" s="65">
        <f>$L24*M24</f>
        <v>0</v>
      </c>
      <c r="O24" s="43">
        <v>0</v>
      </c>
      <c r="P24" s="65">
        <f>$L24*O24</f>
        <v>0</v>
      </c>
      <c r="Q24" s="43">
        <v>0</v>
      </c>
      <c r="R24" s="65">
        <f>$L24*Q24</f>
        <v>0</v>
      </c>
      <c r="S24" s="43">
        <v>0</v>
      </c>
      <c r="T24" s="65">
        <f>$L24*S24</f>
        <v>0</v>
      </c>
      <c r="U24" s="43">
        <v>0</v>
      </c>
      <c r="V24" s="65">
        <f>$L24*U24</f>
        <v>0</v>
      </c>
      <c r="W24" s="43">
        <v>0</v>
      </c>
      <c r="X24" s="65">
        <f>$L24*W24</f>
        <v>0</v>
      </c>
      <c r="Y24" s="43">
        <v>0</v>
      </c>
      <c r="Z24" s="65">
        <f>$L24*Y24</f>
        <v>0</v>
      </c>
      <c r="AA24" s="43">
        <v>0</v>
      </c>
      <c r="AB24" s="65">
        <f>$L24*AA24</f>
        <v>0</v>
      </c>
      <c r="AC24" s="43">
        <v>0</v>
      </c>
      <c r="AD24" s="65">
        <f>$L24*AC24</f>
        <v>0</v>
      </c>
      <c r="AE24" s="43">
        <v>0</v>
      </c>
      <c r="AF24" s="65">
        <f>$L24*AE24</f>
        <v>0</v>
      </c>
      <c r="AG24" s="43">
        <v>0</v>
      </c>
      <c r="AH24" s="65">
        <f>$L24*AG24</f>
        <v>0</v>
      </c>
      <c r="AI24" s="43">
        <v>0</v>
      </c>
      <c r="AJ24" s="65">
        <f>$L24*AI24</f>
        <v>0</v>
      </c>
      <c r="AK24" s="43">
        <v>0</v>
      </c>
      <c r="AL24" s="65">
        <f>$L24*AK24</f>
        <v>0</v>
      </c>
      <c r="AM24" s="43">
        <v>0</v>
      </c>
      <c r="AN24" s="65">
        <f>$L24*AM24</f>
        <v>0</v>
      </c>
      <c r="AO24" s="43">
        <v>0</v>
      </c>
      <c r="AP24" s="65">
        <f>$L24*AO24</f>
        <v>0</v>
      </c>
      <c r="AQ24" s="43">
        <v>0</v>
      </c>
      <c r="AR24" s="65">
        <f t="shared" si="1"/>
        <v>0</v>
      </c>
      <c r="AS24" s="43">
        <v>0</v>
      </c>
      <c r="AT24" s="65">
        <f t="shared" si="2"/>
        <v>0</v>
      </c>
      <c r="AU24" s="43">
        <v>0</v>
      </c>
      <c r="AV24" s="65">
        <f t="shared" si="3"/>
        <v>0</v>
      </c>
      <c r="AW24" s="43">
        <v>0</v>
      </c>
      <c r="AX24" s="65">
        <f t="shared" si="4"/>
        <v>0</v>
      </c>
      <c r="AY24" s="43">
        <v>0</v>
      </c>
      <c r="AZ24" s="65">
        <f t="shared" si="5"/>
        <v>0</v>
      </c>
      <c r="BA24" s="43">
        <v>0</v>
      </c>
      <c r="BB24" s="65">
        <f t="shared" si="6"/>
        <v>0</v>
      </c>
      <c r="BC24" s="43">
        <v>0</v>
      </c>
      <c r="BD24" s="65">
        <f t="shared" si="7"/>
        <v>0</v>
      </c>
      <c r="BE24" s="43">
        <v>0</v>
      </c>
      <c r="BF24" s="65">
        <f t="shared" si="8"/>
        <v>0</v>
      </c>
      <c r="BG24" s="43">
        <v>0</v>
      </c>
      <c r="BH24" s="65">
        <f t="shared" si="9"/>
        <v>0</v>
      </c>
      <c r="BI24" s="43">
        <v>0</v>
      </c>
      <c r="BJ24" s="65">
        <f t="shared" si="10"/>
        <v>0</v>
      </c>
    </row>
    <row r="25" spans="1:62" x14ac:dyDescent="0.7">
      <c r="A25" s="119"/>
      <c r="B25" s="120"/>
      <c r="C25" s="120"/>
      <c r="D25" s="120"/>
      <c r="E25" s="121"/>
      <c r="F25" s="121"/>
      <c r="G25" s="121"/>
      <c r="H25" s="122"/>
      <c r="I25" s="123"/>
      <c r="J25" s="122"/>
      <c r="K25" s="92"/>
      <c r="L25" s="124"/>
      <c r="M25" s="92"/>
      <c r="N25" s="125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</row>
    <row r="26" spans="1:62" x14ac:dyDescent="0.7">
      <c r="A26" s="126" t="s">
        <v>4</v>
      </c>
      <c r="B26" s="66"/>
      <c r="C26" s="66"/>
      <c r="D26" s="66"/>
      <c r="E26" s="67"/>
      <c r="F26" s="67"/>
      <c r="G26" s="67"/>
      <c r="H26" s="68">
        <f>SUM(H7:H24)</f>
        <v>1770000</v>
      </c>
      <c r="I26" s="66"/>
      <c r="J26" s="68">
        <f>SUM(J7:J24)</f>
        <v>177000</v>
      </c>
      <c r="K26" s="38"/>
      <c r="L26" s="38">
        <f>SUM(L7:L24)</f>
        <v>79500</v>
      </c>
      <c r="M26" s="38"/>
      <c r="N26" s="38">
        <f>SUM(N7:N24)</f>
        <v>15900</v>
      </c>
      <c r="O26" s="38"/>
      <c r="P26" s="38">
        <f>SUM(P7:P24)</f>
        <v>51675</v>
      </c>
      <c r="Q26" s="38"/>
      <c r="R26" s="38">
        <f>SUM(R7:R24)</f>
        <v>11925</v>
      </c>
      <c r="S26" s="38"/>
      <c r="T26" s="38">
        <f>SUM(T7:T24)</f>
        <v>0</v>
      </c>
      <c r="U26" s="38"/>
      <c r="V26" s="38">
        <f>SUM(V7:V24)</f>
        <v>0</v>
      </c>
      <c r="W26" s="38"/>
      <c r="X26" s="38">
        <f>SUM(X7:X24)</f>
        <v>0</v>
      </c>
      <c r="Y26" s="38"/>
      <c r="Z26" s="38">
        <f>SUM(Z7:Z24)</f>
        <v>0</v>
      </c>
      <c r="AA26" s="38"/>
      <c r="AB26" s="38">
        <f>SUM(AB7:AB24)</f>
        <v>0</v>
      </c>
      <c r="AC26" s="38"/>
      <c r="AD26" s="38">
        <f>SUM(AD7:AD24)</f>
        <v>0</v>
      </c>
      <c r="AE26" s="38"/>
      <c r="AF26" s="38">
        <f>SUM(AF7:AF24)</f>
        <v>0</v>
      </c>
      <c r="AG26" s="38"/>
      <c r="AH26" s="38">
        <f>SUM(AH7:AH24)</f>
        <v>0</v>
      </c>
      <c r="AI26" s="38"/>
      <c r="AJ26" s="38">
        <f>SUM(AJ7:AJ24)</f>
        <v>0</v>
      </c>
      <c r="AK26" s="38"/>
      <c r="AL26" s="38">
        <f>SUM(AL7:AL24)</f>
        <v>0</v>
      </c>
      <c r="AM26" s="38"/>
      <c r="AN26" s="38">
        <f>SUM(AN7:AN24)</f>
        <v>0</v>
      </c>
      <c r="AO26" s="38"/>
      <c r="AP26" s="38">
        <f>SUM(AP7:AP24)</f>
        <v>0</v>
      </c>
      <c r="AQ26" s="38"/>
      <c r="AR26" s="38">
        <f>SUM(AR7:AR24)</f>
        <v>0</v>
      </c>
      <c r="AS26" s="38"/>
      <c r="AT26" s="38">
        <f>SUM(AT7:AT24)</f>
        <v>0</v>
      </c>
      <c r="AU26" s="38"/>
      <c r="AV26" s="38">
        <f>SUM(AV7:AV24)</f>
        <v>0</v>
      </c>
      <c r="AW26" s="38"/>
      <c r="AX26" s="38">
        <f>SUM(AX7:AX24)</f>
        <v>0</v>
      </c>
      <c r="AY26" s="38"/>
      <c r="AZ26" s="38">
        <f>SUM(AZ7:AZ24)</f>
        <v>0</v>
      </c>
      <c r="BA26" s="38"/>
      <c r="BB26" s="38">
        <f>SUM(BB7:BB24)</f>
        <v>0</v>
      </c>
      <c r="BC26" s="38"/>
      <c r="BD26" s="38">
        <f>SUM(BD7:BD24)</f>
        <v>0</v>
      </c>
      <c r="BE26" s="38"/>
      <c r="BF26" s="38">
        <f>SUM(BF7:BF24)</f>
        <v>0</v>
      </c>
      <c r="BG26" s="38"/>
      <c r="BH26" s="38">
        <f>SUM(BH7:BH24)</f>
        <v>0</v>
      </c>
      <c r="BI26" s="38"/>
      <c r="BJ26" s="38">
        <f>SUM(BJ7:BJ24)</f>
        <v>0</v>
      </c>
    </row>
    <row r="27" spans="1:62" x14ac:dyDescent="0.7">
      <c r="A27" s="127"/>
      <c r="B27" s="128"/>
      <c r="C27" s="128"/>
      <c r="D27" s="128"/>
      <c r="E27" s="129"/>
      <c r="F27" s="129"/>
      <c r="G27" s="129"/>
      <c r="H27" s="130"/>
      <c r="I27" s="130"/>
      <c r="J27" s="128"/>
      <c r="K27" s="130"/>
      <c r="L27" s="130"/>
      <c r="M27" s="130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</row>
    <row r="28" spans="1:62" x14ac:dyDescent="0.7">
      <c r="B28" s="60"/>
      <c r="C28" s="60"/>
      <c r="E28" s="61"/>
      <c r="F28" s="151"/>
      <c r="G28" s="61"/>
      <c r="H28" s="62"/>
      <c r="I28" s="62"/>
      <c r="J28" s="60"/>
    </row>
    <row r="29" spans="1:62" x14ac:dyDescent="0.7">
      <c r="A29" s="154" t="s">
        <v>109</v>
      </c>
      <c r="B29" s="60"/>
      <c r="C29" s="60"/>
      <c r="E29" s="61"/>
      <c r="F29" s="61"/>
      <c r="G29" s="61"/>
      <c r="H29" s="62"/>
      <c r="I29" s="62"/>
      <c r="J29" s="60"/>
    </row>
    <row r="30" spans="1:62" x14ac:dyDescent="0.7">
      <c r="A30" s="154" t="s">
        <v>107</v>
      </c>
      <c r="B30" s="60"/>
      <c r="C30" s="60"/>
      <c r="E30" s="61"/>
      <c r="F30" s="61"/>
      <c r="G30" s="61"/>
      <c r="H30" s="62"/>
      <c r="I30" s="62"/>
      <c r="J30" s="60"/>
    </row>
    <row r="31" spans="1:62" x14ac:dyDescent="0.7">
      <c r="A31" s="154" t="s">
        <v>108</v>
      </c>
      <c r="B31" s="60"/>
      <c r="C31" s="60"/>
      <c r="E31" s="61"/>
      <c r="F31" s="61"/>
      <c r="G31" s="61"/>
      <c r="H31" s="62"/>
      <c r="I31" s="62"/>
      <c r="J31" s="60"/>
    </row>
    <row r="32" spans="1:62" x14ac:dyDescent="0.7">
      <c r="B32" s="60"/>
      <c r="C32" s="60"/>
      <c r="E32" s="61"/>
      <c r="F32" s="61"/>
      <c r="G32" s="61"/>
      <c r="H32" s="62"/>
      <c r="I32" s="62"/>
      <c r="J32" s="60"/>
    </row>
    <row r="33" spans="1:10" x14ac:dyDescent="0.7">
      <c r="A33" s="224"/>
      <c r="B33" s="225"/>
      <c r="C33" s="225"/>
      <c r="D33" s="71"/>
      <c r="E33" s="226"/>
      <c r="F33" s="226"/>
      <c r="G33" s="61"/>
      <c r="H33" s="62"/>
      <c r="I33" s="62"/>
      <c r="J33" s="60"/>
    </row>
    <row r="34" spans="1:10" x14ac:dyDescent="0.7">
      <c r="B34" s="63"/>
      <c r="C34" s="63"/>
      <c r="E34" s="61"/>
      <c r="F34" s="61"/>
      <c r="G34" s="61"/>
      <c r="H34" s="62"/>
      <c r="I34" s="62"/>
      <c r="J34" s="60"/>
    </row>
    <row r="35" spans="1:10" x14ac:dyDescent="0.7">
      <c r="B35" s="63"/>
      <c r="C35" s="63"/>
      <c r="E35" s="61"/>
      <c r="F35" s="61"/>
      <c r="G35" s="61"/>
      <c r="H35" s="62"/>
      <c r="I35" s="62"/>
      <c r="J35" s="60"/>
    </row>
    <row r="36" spans="1:10" x14ac:dyDescent="0.7">
      <c r="B36" s="63"/>
      <c r="C36" s="63"/>
      <c r="E36" s="61"/>
      <c r="F36" s="61"/>
      <c r="G36" s="61"/>
      <c r="H36" s="62"/>
      <c r="I36" s="62"/>
      <c r="J36" s="60"/>
    </row>
    <row r="37" spans="1:10" x14ac:dyDescent="0.7">
      <c r="B37" s="63"/>
      <c r="C37" s="63"/>
      <c r="E37" s="61"/>
      <c r="F37" s="61"/>
      <c r="G37" s="61"/>
      <c r="H37" s="62"/>
      <c r="I37" s="62"/>
      <c r="J37" s="60"/>
    </row>
    <row r="38" spans="1:10" x14ac:dyDescent="0.7">
      <c r="B38" s="63"/>
      <c r="C38" s="63"/>
      <c r="E38" s="61"/>
      <c r="F38" s="61"/>
      <c r="G38" s="61"/>
      <c r="H38" s="62"/>
      <c r="I38" s="62"/>
      <c r="J38" s="60"/>
    </row>
    <row r="39" spans="1:10" x14ac:dyDescent="0.7">
      <c r="B39" s="63"/>
      <c r="C39" s="63"/>
      <c r="E39" s="61"/>
      <c r="F39" s="61"/>
      <c r="G39" s="61"/>
      <c r="H39" s="62"/>
      <c r="I39" s="62"/>
      <c r="J39" s="60"/>
    </row>
    <row r="40" spans="1:10" x14ac:dyDescent="0.7">
      <c r="B40" s="63"/>
      <c r="C40" s="63"/>
      <c r="E40" s="61"/>
      <c r="F40" s="61"/>
      <c r="G40" s="61"/>
      <c r="H40" s="62"/>
      <c r="I40" s="62"/>
      <c r="J40" s="60"/>
    </row>
    <row r="41" spans="1:10" x14ac:dyDescent="0.7">
      <c r="B41" s="63"/>
      <c r="C41" s="63"/>
      <c r="E41" s="61"/>
      <c r="F41" s="61"/>
      <c r="G41" s="61"/>
      <c r="H41" s="62"/>
      <c r="I41" s="62"/>
      <c r="J41" s="60"/>
    </row>
    <row r="42" spans="1:10" x14ac:dyDescent="0.7">
      <c r="B42" s="63"/>
      <c r="C42" s="63"/>
      <c r="E42" s="64"/>
      <c r="F42" s="64"/>
      <c r="G42" s="64"/>
      <c r="H42" s="60"/>
      <c r="I42" s="60"/>
      <c r="J42" s="60"/>
    </row>
    <row r="43" spans="1:10" x14ac:dyDescent="0.7">
      <c r="B43" s="63"/>
      <c r="C43" s="63"/>
      <c r="E43" s="64"/>
      <c r="F43" s="64"/>
      <c r="G43" s="64"/>
      <c r="H43" s="60"/>
      <c r="I43" s="60"/>
      <c r="J43" s="60"/>
    </row>
    <row r="44" spans="1:10" x14ac:dyDescent="0.7">
      <c r="B44" s="63"/>
      <c r="C44" s="63"/>
      <c r="E44" s="64"/>
      <c r="F44" s="64"/>
      <c r="G44" s="64"/>
      <c r="H44" s="60"/>
      <c r="I44" s="60"/>
      <c r="J44" s="60"/>
    </row>
    <row r="45" spans="1:10" x14ac:dyDescent="0.7">
      <c r="B45" s="63"/>
      <c r="C45" s="63"/>
      <c r="E45" s="64"/>
      <c r="F45" s="64"/>
      <c r="G45" s="64"/>
      <c r="H45" s="60"/>
      <c r="I45" s="60"/>
      <c r="J45" s="60"/>
    </row>
    <row r="46" spans="1:10" x14ac:dyDescent="0.7">
      <c r="B46" s="63"/>
      <c r="C46" s="63"/>
      <c r="E46" s="64"/>
      <c r="F46" s="64"/>
      <c r="G46" s="64"/>
      <c r="H46" s="60"/>
      <c r="I46" s="60"/>
      <c r="J46" s="60"/>
    </row>
    <row r="47" spans="1:10" x14ac:dyDescent="0.7">
      <c r="B47" s="63"/>
      <c r="C47" s="63"/>
      <c r="E47" s="64"/>
      <c r="F47" s="64"/>
      <c r="G47" s="64"/>
      <c r="H47" s="60"/>
      <c r="I47" s="60"/>
      <c r="J47" s="60"/>
    </row>
    <row r="48" spans="1:10" x14ac:dyDescent="0.7">
      <c r="B48" s="63"/>
      <c r="C48" s="63"/>
      <c r="E48" s="64"/>
      <c r="F48" s="64"/>
      <c r="G48" s="64"/>
      <c r="H48" s="60"/>
      <c r="I48" s="60"/>
      <c r="J48" s="60"/>
    </row>
    <row r="49" spans="2:10" x14ac:dyDescent="0.7">
      <c r="B49" s="63"/>
      <c r="C49" s="63"/>
      <c r="E49" s="64"/>
      <c r="F49" s="64"/>
      <c r="G49" s="64"/>
      <c r="H49" s="60"/>
      <c r="I49" s="60"/>
      <c r="J49" s="60"/>
    </row>
    <row r="50" spans="2:10" x14ac:dyDescent="0.7">
      <c r="B50" s="63"/>
      <c r="C50" s="63"/>
      <c r="E50" s="64"/>
      <c r="F50" s="64"/>
      <c r="G50" s="64"/>
      <c r="H50" s="60"/>
      <c r="I50" s="60"/>
      <c r="J50" s="60"/>
    </row>
    <row r="51" spans="2:10" x14ac:dyDescent="0.7">
      <c r="B51" s="63"/>
      <c r="C51" s="63"/>
      <c r="E51" s="64"/>
      <c r="F51" s="64"/>
      <c r="G51" s="64"/>
      <c r="H51" s="60"/>
      <c r="I51" s="60"/>
      <c r="J51" s="60"/>
    </row>
    <row r="52" spans="2:10" x14ac:dyDescent="0.7">
      <c r="B52" s="63"/>
      <c r="C52" s="63"/>
      <c r="E52" s="64"/>
      <c r="F52" s="64"/>
      <c r="G52" s="64"/>
      <c r="H52" s="60"/>
      <c r="I52" s="60"/>
      <c r="J52" s="60"/>
    </row>
    <row r="53" spans="2:10" x14ac:dyDescent="0.7">
      <c r="B53" s="63"/>
      <c r="C53" s="63"/>
      <c r="E53" s="64"/>
      <c r="F53" s="64"/>
      <c r="G53" s="64"/>
      <c r="H53" s="60"/>
      <c r="I53" s="60"/>
      <c r="J53" s="60"/>
    </row>
    <row r="54" spans="2:10" x14ac:dyDescent="0.7">
      <c r="B54" s="63"/>
      <c r="C54" s="63"/>
      <c r="E54" s="64"/>
      <c r="F54" s="64"/>
      <c r="G54" s="64"/>
      <c r="H54" s="60"/>
      <c r="I54" s="60"/>
      <c r="J54" s="60"/>
    </row>
    <row r="55" spans="2:10" x14ac:dyDescent="0.7">
      <c r="B55" s="63"/>
      <c r="C55" s="63"/>
      <c r="E55" s="64"/>
      <c r="F55" s="64"/>
      <c r="G55" s="64"/>
      <c r="H55" s="60"/>
      <c r="I55" s="60"/>
      <c r="J55" s="60"/>
    </row>
    <row r="56" spans="2:10" x14ac:dyDescent="0.7">
      <c r="B56" s="63"/>
      <c r="C56" s="63"/>
      <c r="E56" s="64"/>
      <c r="F56" s="64"/>
      <c r="G56" s="64"/>
      <c r="H56" s="60"/>
      <c r="I56" s="60"/>
      <c r="J56" s="60"/>
    </row>
    <row r="57" spans="2:10" x14ac:dyDescent="0.7">
      <c r="B57" s="63"/>
      <c r="C57" s="63"/>
      <c r="E57" s="64"/>
      <c r="F57" s="64"/>
      <c r="G57" s="64"/>
      <c r="H57" s="60"/>
      <c r="I57" s="60"/>
      <c r="J57" s="60"/>
    </row>
    <row r="58" spans="2:10" x14ac:dyDescent="0.7">
      <c r="B58" s="63"/>
      <c r="C58" s="63"/>
      <c r="E58" s="64"/>
      <c r="F58" s="64"/>
      <c r="G58" s="64"/>
      <c r="H58" s="60"/>
      <c r="I58" s="60"/>
      <c r="J58" s="60"/>
    </row>
    <row r="59" spans="2:10" x14ac:dyDescent="0.7">
      <c r="B59" s="63"/>
      <c r="C59" s="63"/>
      <c r="E59" s="64"/>
      <c r="F59" s="64"/>
      <c r="G59" s="64"/>
      <c r="H59" s="60"/>
      <c r="I59" s="60"/>
      <c r="J59" s="60"/>
    </row>
    <row r="60" spans="2:10" x14ac:dyDescent="0.7">
      <c r="B60" s="63"/>
      <c r="C60" s="63"/>
      <c r="E60" s="64"/>
      <c r="F60" s="64"/>
      <c r="G60" s="64"/>
      <c r="H60" s="60"/>
      <c r="I60" s="60"/>
      <c r="J60" s="60"/>
    </row>
    <row r="61" spans="2:10" x14ac:dyDescent="0.7">
      <c r="B61" s="63"/>
      <c r="C61" s="63"/>
      <c r="E61" s="64"/>
      <c r="F61" s="64"/>
      <c r="G61" s="64"/>
      <c r="H61" s="60"/>
      <c r="I61" s="60"/>
      <c r="J61" s="60"/>
    </row>
    <row r="62" spans="2:10" x14ac:dyDescent="0.7">
      <c r="B62" s="63"/>
      <c r="C62" s="63"/>
      <c r="E62" s="64"/>
      <c r="F62" s="64"/>
      <c r="G62" s="64"/>
      <c r="H62" s="60"/>
      <c r="I62" s="60"/>
      <c r="J62" s="60"/>
    </row>
    <row r="63" spans="2:10" x14ac:dyDescent="0.7">
      <c r="B63" s="63"/>
      <c r="C63" s="63"/>
      <c r="E63" s="64"/>
      <c r="F63" s="64"/>
      <c r="G63" s="64"/>
      <c r="H63" s="60"/>
      <c r="I63" s="60"/>
      <c r="J63" s="60"/>
    </row>
    <row r="64" spans="2:10" x14ac:dyDescent="0.7">
      <c r="B64" s="63"/>
      <c r="C64" s="63"/>
      <c r="E64" s="64"/>
      <c r="F64" s="64"/>
      <c r="G64" s="64"/>
      <c r="H64" s="60"/>
      <c r="I64" s="60"/>
      <c r="J64" s="60"/>
    </row>
    <row r="65" spans="2:10" x14ac:dyDescent="0.7">
      <c r="B65" s="63"/>
      <c r="C65" s="63"/>
      <c r="E65" s="64"/>
      <c r="F65" s="64"/>
      <c r="G65" s="64"/>
      <c r="H65" s="60"/>
      <c r="I65" s="60"/>
      <c r="J65" s="60"/>
    </row>
    <row r="66" spans="2:10" x14ac:dyDescent="0.7">
      <c r="B66" s="63"/>
      <c r="C66" s="63"/>
      <c r="E66" s="64"/>
      <c r="F66" s="64"/>
      <c r="G66" s="64"/>
      <c r="H66" s="60"/>
      <c r="I66" s="60"/>
      <c r="J66" s="60"/>
    </row>
    <row r="67" spans="2:10" x14ac:dyDescent="0.7">
      <c r="B67" s="63"/>
      <c r="C67" s="63"/>
      <c r="E67" s="64"/>
      <c r="F67" s="64"/>
      <c r="G67" s="64"/>
      <c r="H67" s="60"/>
      <c r="I67" s="60"/>
      <c r="J67" s="60"/>
    </row>
    <row r="68" spans="2:10" x14ac:dyDescent="0.7">
      <c r="B68" s="63"/>
      <c r="C68" s="63"/>
      <c r="E68" s="64"/>
      <c r="F68" s="64"/>
      <c r="G68" s="64"/>
      <c r="H68" s="60"/>
      <c r="I68" s="60"/>
      <c r="J68" s="60"/>
    </row>
    <row r="69" spans="2:10" x14ac:dyDescent="0.7">
      <c r="B69" s="63"/>
      <c r="C69" s="63"/>
      <c r="E69" s="64"/>
      <c r="F69" s="64"/>
      <c r="G69" s="64"/>
      <c r="H69" s="60"/>
      <c r="I69" s="60"/>
      <c r="J69" s="60"/>
    </row>
    <row r="70" spans="2:10" x14ac:dyDescent="0.7">
      <c r="B70" s="63"/>
      <c r="C70" s="63"/>
      <c r="E70" s="64"/>
      <c r="F70" s="64"/>
      <c r="G70" s="64"/>
      <c r="H70" s="60"/>
      <c r="I70" s="60"/>
      <c r="J70" s="60"/>
    </row>
    <row r="71" spans="2:10" x14ac:dyDescent="0.7">
      <c r="B71" s="63"/>
      <c r="C71" s="63"/>
      <c r="H71" s="60"/>
      <c r="I71" s="60"/>
      <c r="J71" s="60"/>
    </row>
    <row r="72" spans="2:10" x14ac:dyDescent="0.7">
      <c r="B72" s="63"/>
      <c r="C72" s="63"/>
      <c r="H72" s="60"/>
      <c r="I72" s="60"/>
      <c r="J72" s="60"/>
    </row>
    <row r="73" spans="2:10" x14ac:dyDescent="0.7">
      <c r="B73" s="63"/>
      <c r="C73" s="63"/>
      <c r="H73" s="60"/>
      <c r="I73" s="60"/>
      <c r="J73" s="60"/>
    </row>
    <row r="74" spans="2:10" x14ac:dyDescent="0.7">
      <c r="B74" s="63"/>
      <c r="C74" s="63"/>
      <c r="H74" s="60"/>
      <c r="I74" s="60"/>
      <c r="J74" s="60"/>
    </row>
    <row r="75" spans="2:10" x14ac:dyDescent="0.7">
      <c r="B75" s="63"/>
      <c r="C75" s="63"/>
      <c r="H75" s="60"/>
      <c r="I75" s="60"/>
      <c r="J75" s="60"/>
    </row>
    <row r="76" spans="2:10" x14ac:dyDescent="0.7">
      <c r="B76" s="63"/>
      <c r="C76" s="63"/>
      <c r="H76" s="60"/>
      <c r="I76" s="60"/>
      <c r="J76" s="60"/>
    </row>
    <row r="77" spans="2:10" x14ac:dyDescent="0.7">
      <c r="B77" s="63"/>
      <c r="C77" s="63"/>
      <c r="H77" s="60"/>
      <c r="I77" s="60"/>
      <c r="J77" s="60"/>
    </row>
    <row r="78" spans="2:10" x14ac:dyDescent="0.7">
      <c r="B78" s="63"/>
      <c r="C78" s="63"/>
      <c r="H78" s="60"/>
      <c r="I78" s="60"/>
      <c r="J78" s="60"/>
    </row>
    <row r="79" spans="2:10" x14ac:dyDescent="0.7">
      <c r="B79" s="63"/>
      <c r="C79" s="63"/>
      <c r="H79" s="60"/>
      <c r="I79" s="60"/>
      <c r="J79" s="60"/>
    </row>
    <row r="80" spans="2:10" x14ac:dyDescent="0.7">
      <c r="B80" s="63"/>
      <c r="C80" s="63"/>
      <c r="H80" s="60"/>
      <c r="I80" s="60"/>
      <c r="J80" s="60"/>
    </row>
    <row r="81" spans="2:10" x14ac:dyDescent="0.7">
      <c r="B81" s="63"/>
      <c r="C81" s="63"/>
      <c r="H81" s="60"/>
      <c r="I81" s="60"/>
      <c r="J81" s="60"/>
    </row>
    <row r="82" spans="2:10" x14ac:dyDescent="0.7">
      <c r="B82" s="63"/>
      <c r="C82" s="63"/>
      <c r="H82" s="60"/>
      <c r="I82" s="60"/>
      <c r="J82" s="60"/>
    </row>
    <row r="83" spans="2:10" x14ac:dyDescent="0.7">
      <c r="B83" s="63"/>
      <c r="C83" s="63"/>
      <c r="H83" s="60"/>
      <c r="I83" s="60"/>
      <c r="J83" s="60"/>
    </row>
    <row r="84" spans="2:10" x14ac:dyDescent="0.7">
      <c r="B84" s="63"/>
      <c r="C84" s="63"/>
      <c r="H84" s="60"/>
      <c r="I84" s="60"/>
      <c r="J84" s="60"/>
    </row>
    <row r="85" spans="2:10" x14ac:dyDescent="0.7">
      <c r="B85" s="63"/>
      <c r="C85" s="63"/>
      <c r="H85" s="60"/>
      <c r="I85" s="60"/>
      <c r="J85" s="60"/>
    </row>
    <row r="86" spans="2:10" x14ac:dyDescent="0.7">
      <c r="B86" s="63"/>
      <c r="C86" s="63"/>
      <c r="H86" s="60"/>
      <c r="I86" s="60"/>
      <c r="J86" s="60"/>
    </row>
    <row r="87" spans="2:10" x14ac:dyDescent="0.7">
      <c r="B87" s="63"/>
      <c r="C87" s="63"/>
      <c r="H87" s="60"/>
      <c r="I87" s="60"/>
      <c r="J87" s="60"/>
    </row>
    <row r="88" spans="2:10" x14ac:dyDescent="0.7">
      <c r="B88" s="63"/>
      <c r="C88" s="63"/>
      <c r="H88" s="60"/>
      <c r="I88" s="60"/>
      <c r="J88" s="60"/>
    </row>
    <row r="89" spans="2:10" x14ac:dyDescent="0.7">
      <c r="B89" s="63"/>
      <c r="C89" s="63"/>
      <c r="H89" s="60"/>
      <c r="I89" s="60"/>
      <c r="J89" s="60"/>
    </row>
    <row r="90" spans="2:10" x14ac:dyDescent="0.7">
      <c r="B90" s="63"/>
      <c r="C90" s="63"/>
      <c r="H90" s="60"/>
      <c r="I90" s="60"/>
      <c r="J90" s="60"/>
    </row>
    <row r="91" spans="2:10" x14ac:dyDescent="0.7">
      <c r="B91" s="63"/>
      <c r="C91" s="63"/>
      <c r="H91" s="60"/>
      <c r="I91" s="60"/>
      <c r="J91" s="60"/>
    </row>
    <row r="92" spans="2:10" x14ac:dyDescent="0.7">
      <c r="B92" s="63"/>
      <c r="C92" s="63"/>
      <c r="H92" s="60"/>
      <c r="I92" s="60"/>
      <c r="J92" s="60"/>
    </row>
    <row r="93" spans="2:10" x14ac:dyDescent="0.7">
      <c r="B93" s="63"/>
      <c r="C93" s="63"/>
      <c r="H93" s="60"/>
      <c r="I93" s="60"/>
      <c r="J93" s="60"/>
    </row>
    <row r="94" spans="2:10" x14ac:dyDescent="0.7">
      <c r="B94" s="63"/>
      <c r="C94" s="63"/>
      <c r="H94" s="60"/>
      <c r="I94" s="60"/>
      <c r="J94" s="60"/>
    </row>
    <row r="95" spans="2:10" x14ac:dyDescent="0.7">
      <c r="B95" s="63"/>
      <c r="C95" s="63"/>
      <c r="H95" s="60"/>
      <c r="I95" s="60"/>
      <c r="J95" s="60"/>
    </row>
    <row r="96" spans="2:10" x14ac:dyDescent="0.7">
      <c r="B96" s="63"/>
      <c r="C96" s="63"/>
      <c r="H96" s="60"/>
      <c r="I96" s="60"/>
      <c r="J96" s="60"/>
    </row>
    <row r="97" spans="2:10" x14ac:dyDescent="0.7">
      <c r="B97" s="63"/>
      <c r="C97" s="63"/>
      <c r="H97" s="60"/>
      <c r="I97" s="60"/>
      <c r="J97" s="60"/>
    </row>
    <row r="98" spans="2:10" x14ac:dyDescent="0.7">
      <c r="B98" s="63"/>
      <c r="C98" s="63"/>
      <c r="H98" s="60"/>
      <c r="I98" s="60"/>
      <c r="J98" s="60"/>
    </row>
    <row r="99" spans="2:10" x14ac:dyDescent="0.7">
      <c r="B99" s="63"/>
      <c r="C99" s="63"/>
      <c r="H99" s="60"/>
      <c r="I99" s="60"/>
      <c r="J99" s="60"/>
    </row>
    <row r="100" spans="2:10" x14ac:dyDescent="0.7">
      <c r="B100" s="63"/>
      <c r="C100" s="63"/>
      <c r="H100" s="60"/>
      <c r="I100" s="60"/>
      <c r="J100" s="60"/>
    </row>
    <row r="101" spans="2:10" x14ac:dyDescent="0.7">
      <c r="B101" s="63"/>
      <c r="C101" s="63"/>
      <c r="H101" s="60"/>
      <c r="I101" s="60"/>
      <c r="J101" s="60"/>
    </row>
    <row r="102" spans="2:10" x14ac:dyDescent="0.7">
      <c r="B102" s="63"/>
      <c r="C102" s="63"/>
      <c r="H102" s="60"/>
      <c r="I102" s="60"/>
      <c r="J102" s="60"/>
    </row>
    <row r="103" spans="2:10" x14ac:dyDescent="0.7">
      <c r="B103" s="63"/>
      <c r="C103" s="63"/>
      <c r="H103" s="60"/>
      <c r="I103" s="60"/>
      <c r="J103" s="60"/>
    </row>
    <row r="104" spans="2:10" x14ac:dyDescent="0.7">
      <c r="B104" s="63"/>
      <c r="C104" s="63"/>
      <c r="H104" s="60"/>
      <c r="I104" s="60"/>
      <c r="J104" s="60"/>
    </row>
    <row r="105" spans="2:10" x14ac:dyDescent="0.7">
      <c r="B105" s="63"/>
      <c r="C105" s="63"/>
      <c r="H105" s="60"/>
      <c r="I105" s="60"/>
      <c r="J105" s="60"/>
    </row>
    <row r="106" spans="2:10" x14ac:dyDescent="0.7">
      <c r="B106" s="63"/>
      <c r="C106" s="63"/>
      <c r="H106" s="60"/>
      <c r="I106" s="60"/>
      <c r="J106" s="60"/>
    </row>
    <row r="107" spans="2:10" x14ac:dyDescent="0.7">
      <c r="B107" s="63"/>
      <c r="C107" s="63"/>
      <c r="H107" s="60"/>
      <c r="I107" s="60"/>
      <c r="J107" s="60"/>
    </row>
    <row r="108" spans="2:10" x14ac:dyDescent="0.7">
      <c r="B108" s="63"/>
      <c r="C108" s="63"/>
      <c r="H108" s="60"/>
      <c r="I108" s="60"/>
      <c r="J108" s="60"/>
    </row>
    <row r="109" spans="2:10" x14ac:dyDescent="0.7">
      <c r="B109" s="63"/>
      <c r="C109" s="63"/>
      <c r="H109" s="60"/>
      <c r="I109" s="60"/>
      <c r="J109" s="60"/>
    </row>
    <row r="110" spans="2:10" x14ac:dyDescent="0.7">
      <c r="B110" s="63"/>
      <c r="C110" s="63"/>
      <c r="H110" s="60"/>
      <c r="I110" s="60"/>
      <c r="J110" s="60"/>
    </row>
    <row r="111" spans="2:10" x14ac:dyDescent="0.7">
      <c r="B111" s="63"/>
      <c r="C111" s="63"/>
      <c r="H111" s="60"/>
      <c r="I111" s="60"/>
      <c r="J111" s="60"/>
    </row>
    <row r="112" spans="2:10" x14ac:dyDescent="0.7">
      <c r="B112" s="63"/>
      <c r="C112" s="63"/>
      <c r="H112" s="60"/>
      <c r="I112" s="60"/>
      <c r="J112" s="60"/>
    </row>
    <row r="113" spans="2:3" x14ac:dyDescent="0.7">
      <c r="B113" s="63"/>
      <c r="C113" s="63"/>
    </row>
    <row r="114" spans="2:3" x14ac:dyDescent="0.7">
      <c r="B114" s="63"/>
      <c r="C114" s="63"/>
    </row>
    <row r="115" spans="2:3" x14ac:dyDescent="0.7">
      <c r="B115" s="63"/>
      <c r="C115" s="63"/>
    </row>
    <row r="116" spans="2:3" x14ac:dyDescent="0.7">
      <c r="B116" s="63"/>
      <c r="C116" s="63"/>
    </row>
    <row r="117" spans="2:3" x14ac:dyDescent="0.7">
      <c r="B117" s="63"/>
      <c r="C117" s="63"/>
    </row>
    <row r="118" spans="2:3" x14ac:dyDescent="0.7">
      <c r="B118" s="63"/>
      <c r="C118" s="63"/>
    </row>
    <row r="119" spans="2:3" x14ac:dyDescent="0.7">
      <c r="B119" s="63"/>
      <c r="C119" s="63"/>
    </row>
    <row r="120" spans="2:3" x14ac:dyDescent="0.7">
      <c r="B120" s="63"/>
      <c r="C120" s="63"/>
    </row>
    <row r="121" spans="2:3" x14ac:dyDescent="0.7">
      <c r="B121" s="63"/>
      <c r="C121" s="63"/>
    </row>
    <row r="122" spans="2:3" x14ac:dyDescent="0.7">
      <c r="B122" s="63"/>
      <c r="C122" s="63"/>
    </row>
    <row r="123" spans="2:3" x14ac:dyDescent="0.7">
      <c r="B123" s="63"/>
      <c r="C123" s="63"/>
    </row>
    <row r="124" spans="2:3" x14ac:dyDescent="0.7">
      <c r="B124" s="63"/>
      <c r="C124" s="63"/>
    </row>
    <row r="125" spans="2:3" x14ac:dyDescent="0.7">
      <c r="B125" s="63"/>
      <c r="C125" s="63"/>
    </row>
    <row r="126" spans="2:3" x14ac:dyDescent="0.7">
      <c r="B126" s="63"/>
      <c r="C126" s="63"/>
    </row>
    <row r="127" spans="2:3" x14ac:dyDescent="0.7">
      <c r="B127" s="63"/>
      <c r="C127" s="63"/>
    </row>
    <row r="128" spans="2:3" x14ac:dyDescent="0.7">
      <c r="B128" s="63"/>
      <c r="C128" s="63"/>
    </row>
    <row r="129" spans="2:3" x14ac:dyDescent="0.7">
      <c r="B129" s="63"/>
      <c r="C129" s="63"/>
    </row>
    <row r="130" spans="2:3" x14ac:dyDescent="0.7">
      <c r="B130" s="63"/>
      <c r="C130" s="63"/>
    </row>
    <row r="131" spans="2:3" x14ac:dyDescent="0.7">
      <c r="B131" s="63"/>
      <c r="C131" s="63"/>
    </row>
    <row r="132" spans="2:3" x14ac:dyDescent="0.7">
      <c r="B132" s="63"/>
      <c r="C132" s="63"/>
    </row>
    <row r="133" spans="2:3" x14ac:dyDescent="0.7">
      <c r="B133" s="63"/>
      <c r="C133" s="63"/>
    </row>
    <row r="134" spans="2:3" x14ac:dyDescent="0.7">
      <c r="B134" s="63"/>
      <c r="C134" s="63"/>
    </row>
    <row r="135" spans="2:3" x14ac:dyDescent="0.7">
      <c r="B135" s="63"/>
      <c r="C135" s="63"/>
    </row>
    <row r="136" spans="2:3" x14ac:dyDescent="0.7">
      <c r="B136" s="63"/>
      <c r="C136" s="63"/>
    </row>
    <row r="137" spans="2:3" x14ac:dyDescent="0.7">
      <c r="B137" s="63"/>
      <c r="C137" s="63"/>
    </row>
    <row r="138" spans="2:3" x14ac:dyDescent="0.7">
      <c r="B138" s="63"/>
      <c r="C138" s="63"/>
    </row>
    <row r="139" spans="2:3" x14ac:dyDescent="0.7">
      <c r="B139" s="63"/>
      <c r="C139" s="63"/>
    </row>
    <row r="140" spans="2:3" x14ac:dyDescent="0.7">
      <c r="B140" s="63"/>
      <c r="C140" s="63"/>
    </row>
    <row r="141" spans="2:3" x14ac:dyDescent="0.7">
      <c r="B141" s="63"/>
      <c r="C141" s="63"/>
    </row>
    <row r="142" spans="2:3" x14ac:dyDescent="0.7">
      <c r="B142" s="63"/>
      <c r="C142" s="63"/>
    </row>
    <row r="143" spans="2:3" x14ac:dyDescent="0.7">
      <c r="B143" s="63"/>
      <c r="C143" s="63"/>
    </row>
    <row r="144" spans="2:3" x14ac:dyDescent="0.7">
      <c r="B144" s="63"/>
      <c r="C144" s="63"/>
    </row>
    <row r="145" spans="2:3" x14ac:dyDescent="0.7">
      <c r="B145" s="63"/>
      <c r="C145" s="63"/>
    </row>
    <row r="146" spans="2:3" x14ac:dyDescent="0.7">
      <c r="B146" s="63"/>
      <c r="C146" s="63"/>
    </row>
    <row r="147" spans="2:3" x14ac:dyDescent="0.7">
      <c r="B147" s="63"/>
      <c r="C147" s="63"/>
    </row>
    <row r="148" spans="2:3" x14ac:dyDescent="0.7">
      <c r="B148" s="63"/>
      <c r="C148" s="63"/>
    </row>
    <row r="149" spans="2:3" x14ac:dyDescent="0.7">
      <c r="B149" s="63"/>
      <c r="C149" s="63"/>
    </row>
    <row r="150" spans="2:3" x14ac:dyDescent="0.7">
      <c r="B150" s="63"/>
      <c r="C150" s="63"/>
    </row>
    <row r="151" spans="2:3" x14ac:dyDescent="0.7">
      <c r="B151" s="63"/>
      <c r="C151" s="63"/>
    </row>
    <row r="152" spans="2:3" x14ac:dyDescent="0.7">
      <c r="B152" s="63"/>
      <c r="C152" s="63"/>
    </row>
    <row r="153" spans="2:3" x14ac:dyDescent="0.7">
      <c r="B153" s="63"/>
      <c r="C153" s="63"/>
    </row>
    <row r="154" spans="2:3" x14ac:dyDescent="0.7">
      <c r="B154" s="63"/>
      <c r="C154" s="63"/>
    </row>
    <row r="155" spans="2:3" x14ac:dyDescent="0.7">
      <c r="B155" s="63"/>
      <c r="C155" s="63"/>
    </row>
    <row r="156" spans="2:3" x14ac:dyDescent="0.7">
      <c r="B156" s="63"/>
      <c r="C156" s="63"/>
    </row>
    <row r="157" spans="2:3" x14ac:dyDescent="0.7">
      <c r="B157" s="63"/>
      <c r="C157" s="63"/>
    </row>
    <row r="158" spans="2:3" x14ac:dyDescent="0.7">
      <c r="B158" s="63"/>
      <c r="C158" s="63"/>
    </row>
    <row r="159" spans="2:3" x14ac:dyDescent="0.7">
      <c r="B159" s="63"/>
      <c r="C159" s="63"/>
    </row>
    <row r="160" spans="2:3" x14ac:dyDescent="0.7">
      <c r="B160" s="63"/>
      <c r="C160" s="63"/>
    </row>
    <row r="161" spans="2:3" x14ac:dyDescent="0.7">
      <c r="B161" s="63"/>
      <c r="C161" s="63"/>
    </row>
    <row r="162" spans="2:3" x14ac:dyDescent="0.7">
      <c r="B162" s="63"/>
      <c r="C162" s="63"/>
    </row>
    <row r="163" spans="2:3" x14ac:dyDescent="0.7">
      <c r="B163" s="63"/>
      <c r="C163" s="63"/>
    </row>
    <row r="164" spans="2:3" x14ac:dyDescent="0.7">
      <c r="B164" s="63"/>
      <c r="C164" s="63"/>
    </row>
    <row r="165" spans="2:3" x14ac:dyDescent="0.7">
      <c r="B165" s="63"/>
      <c r="C165" s="63"/>
    </row>
    <row r="166" spans="2:3" x14ac:dyDescent="0.7">
      <c r="B166" s="63"/>
      <c r="C166" s="63"/>
    </row>
    <row r="167" spans="2:3" x14ac:dyDescent="0.7">
      <c r="B167" s="63"/>
      <c r="C167" s="63"/>
    </row>
    <row r="168" spans="2:3" x14ac:dyDescent="0.7">
      <c r="B168" s="63"/>
      <c r="C168" s="63"/>
    </row>
    <row r="169" spans="2:3" x14ac:dyDescent="0.7">
      <c r="B169" s="63"/>
      <c r="C169" s="63"/>
    </row>
    <row r="170" spans="2:3" x14ac:dyDescent="0.7">
      <c r="B170" s="63"/>
      <c r="C170" s="63"/>
    </row>
    <row r="171" spans="2:3" x14ac:dyDescent="0.7">
      <c r="B171" s="63"/>
      <c r="C171" s="63"/>
    </row>
    <row r="172" spans="2:3" x14ac:dyDescent="0.7">
      <c r="B172" s="63"/>
      <c r="C172" s="63"/>
    </row>
    <row r="173" spans="2:3" x14ac:dyDescent="0.7">
      <c r="B173" s="63"/>
      <c r="C173" s="63"/>
    </row>
    <row r="174" spans="2:3" x14ac:dyDescent="0.7">
      <c r="B174" s="63"/>
      <c r="C174" s="63"/>
    </row>
    <row r="175" spans="2:3" x14ac:dyDescent="0.7">
      <c r="B175" s="63"/>
      <c r="C175" s="63"/>
    </row>
    <row r="176" spans="2:3" x14ac:dyDescent="0.7">
      <c r="B176" s="63"/>
      <c r="C176" s="63"/>
    </row>
    <row r="177" spans="2:3" x14ac:dyDescent="0.7">
      <c r="B177" s="63"/>
      <c r="C177" s="63"/>
    </row>
    <row r="178" spans="2:3" x14ac:dyDescent="0.7">
      <c r="B178" s="63"/>
      <c r="C178" s="63"/>
    </row>
    <row r="179" spans="2:3" x14ac:dyDescent="0.7">
      <c r="B179" s="63"/>
      <c r="C179" s="63"/>
    </row>
    <row r="180" spans="2:3" x14ac:dyDescent="0.7">
      <c r="B180" s="63"/>
      <c r="C180" s="63"/>
    </row>
    <row r="181" spans="2:3" x14ac:dyDescent="0.7">
      <c r="B181" s="63"/>
      <c r="C181" s="63"/>
    </row>
    <row r="182" spans="2:3" x14ac:dyDescent="0.7">
      <c r="B182" s="63"/>
      <c r="C182" s="63"/>
    </row>
    <row r="183" spans="2:3" x14ac:dyDescent="0.7">
      <c r="B183" s="63"/>
      <c r="C183" s="63"/>
    </row>
    <row r="184" spans="2:3" x14ac:dyDescent="0.7">
      <c r="B184" s="63"/>
      <c r="C184" s="63"/>
    </row>
    <row r="185" spans="2:3" x14ac:dyDescent="0.7">
      <c r="B185" s="63"/>
      <c r="C185" s="63"/>
    </row>
    <row r="186" spans="2:3" x14ac:dyDescent="0.7">
      <c r="B186" s="63"/>
      <c r="C186" s="63"/>
    </row>
    <row r="187" spans="2:3" x14ac:dyDescent="0.7">
      <c r="B187" s="63"/>
      <c r="C187" s="63"/>
    </row>
    <row r="188" spans="2:3" x14ac:dyDescent="0.7">
      <c r="B188" s="63"/>
      <c r="C188" s="63"/>
    </row>
    <row r="189" spans="2:3" x14ac:dyDescent="0.7">
      <c r="B189" s="63"/>
      <c r="C189" s="63"/>
    </row>
  </sheetData>
  <sheetProtection selectLockedCells="1"/>
  <mergeCells count="52">
    <mergeCell ref="BE4:BF4"/>
    <mergeCell ref="BE5:BF5"/>
    <mergeCell ref="BG4:BH4"/>
    <mergeCell ref="BG5:BH5"/>
    <mergeCell ref="BI4:BJ4"/>
    <mergeCell ref="BI5:BJ5"/>
    <mergeCell ref="AY4:AZ4"/>
    <mergeCell ref="AY5:AZ5"/>
    <mergeCell ref="BA4:BB4"/>
    <mergeCell ref="BA5:BB5"/>
    <mergeCell ref="BC4:BD4"/>
    <mergeCell ref="BC5:BD5"/>
    <mergeCell ref="AS4:AT4"/>
    <mergeCell ref="AS5:AT5"/>
    <mergeCell ref="AU4:AV4"/>
    <mergeCell ref="AU5:AV5"/>
    <mergeCell ref="AW4:AX4"/>
    <mergeCell ref="AW5:AX5"/>
    <mergeCell ref="AQ4:AR4"/>
    <mergeCell ref="AQ5:AR5"/>
    <mergeCell ref="K4:L4"/>
    <mergeCell ref="K5:L5"/>
    <mergeCell ref="U5:V5"/>
    <mergeCell ref="W5:X5"/>
    <mergeCell ref="U4:V4"/>
    <mergeCell ref="W4:X4"/>
    <mergeCell ref="Y5:Z5"/>
    <mergeCell ref="AA5:AB5"/>
    <mergeCell ref="M5:N5"/>
    <mergeCell ref="O5:P5"/>
    <mergeCell ref="Q5:R5"/>
    <mergeCell ref="S5:T5"/>
    <mergeCell ref="Y4:Z4"/>
    <mergeCell ref="AA4:AB4"/>
    <mergeCell ref="M4:N4"/>
    <mergeCell ref="O4:P4"/>
    <mergeCell ref="Q4:R4"/>
    <mergeCell ref="S4:T4"/>
    <mergeCell ref="AC4:AD4"/>
    <mergeCell ref="AC5:AD5"/>
    <mergeCell ref="AE4:AF4"/>
    <mergeCell ref="AE5:AF5"/>
    <mergeCell ref="AG4:AH4"/>
    <mergeCell ref="AG5:AH5"/>
    <mergeCell ref="AO4:AP4"/>
    <mergeCell ref="AO5:AP5"/>
    <mergeCell ref="AI4:AJ4"/>
    <mergeCell ref="AI5:AJ5"/>
    <mergeCell ref="AK4:AL4"/>
    <mergeCell ref="AK5:AL5"/>
    <mergeCell ref="AM4:AN4"/>
    <mergeCell ref="AM5:AN5"/>
  </mergeCells>
  <phoneticPr fontId="0" type="noConversion"/>
  <pageMargins left="0.2" right="0.2" top="0.5" bottom="0.75" header="0.5" footer="0.5"/>
  <pageSetup scale="110" orientation="landscape" horizontalDpi="300" verticalDpi="300" r:id="rId1"/>
  <headerFooter alignWithMargins="0"/>
  <colBreaks count="1" manualBreakCount="1">
    <brk id="1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D210"/>
  <sheetViews>
    <sheetView workbookViewId="0">
      <selection activeCell="AA1" sqref="AA1:BD1048576"/>
    </sheetView>
  </sheetViews>
  <sheetFormatPr defaultColWidth="9.1328125" defaultRowHeight="14.5" x14ac:dyDescent="0.7"/>
  <cols>
    <col min="1" max="1" width="9" style="39" customWidth="1"/>
    <col min="2" max="2" width="33.26953125" style="39" bestFit="1" customWidth="1"/>
    <col min="3" max="3" width="17" style="39" customWidth="1"/>
    <col min="4" max="4" width="10.40625" style="39" bestFit="1" customWidth="1"/>
    <col min="5" max="6" width="10.40625" style="39" customWidth="1"/>
    <col min="7" max="7" width="5.7265625" style="39" customWidth="1"/>
    <col min="8" max="8" width="11.7265625" style="39" customWidth="1"/>
    <col min="9" max="9" width="5.7265625" style="39" customWidth="1"/>
    <col min="10" max="10" width="11.7265625" style="39" customWidth="1"/>
    <col min="11" max="11" width="5.7265625" style="39" customWidth="1"/>
    <col min="12" max="12" width="11.7265625" style="39" customWidth="1"/>
    <col min="13" max="13" width="5.7265625" style="39" customWidth="1"/>
    <col min="14" max="14" width="11.7265625" style="39" customWidth="1"/>
    <col min="15" max="15" width="5.7265625" style="39" customWidth="1"/>
    <col min="16" max="16" width="11.7265625" style="39" customWidth="1"/>
    <col min="17" max="17" width="5.7265625" style="39" customWidth="1"/>
    <col min="18" max="18" width="11.7265625" style="39" customWidth="1"/>
    <col min="19" max="19" width="5.7265625" style="39" customWidth="1"/>
    <col min="20" max="20" width="11.7265625" style="39" customWidth="1"/>
    <col min="21" max="21" width="5.7265625" style="39" customWidth="1"/>
    <col min="22" max="22" width="11.7265625" style="39" customWidth="1"/>
    <col min="23" max="23" width="5.7265625" style="39" customWidth="1"/>
    <col min="24" max="24" width="11.7265625" style="39" customWidth="1"/>
    <col min="25" max="25" width="5.7265625" style="39" customWidth="1"/>
    <col min="26" max="26" width="11.7265625" style="39" customWidth="1"/>
    <col min="27" max="27" width="5.7265625" style="39" hidden="1" customWidth="1"/>
    <col min="28" max="28" width="11.7265625" style="39" hidden="1" customWidth="1"/>
    <col min="29" max="29" width="5.7265625" style="39" hidden="1" customWidth="1"/>
    <col min="30" max="30" width="11.7265625" style="39" hidden="1" customWidth="1"/>
    <col min="31" max="31" width="5.7265625" style="39" hidden="1" customWidth="1"/>
    <col min="32" max="32" width="11.7265625" style="39" hidden="1" customWidth="1"/>
    <col min="33" max="33" width="5.7265625" style="39" hidden="1" customWidth="1"/>
    <col min="34" max="34" width="11.7265625" style="39" hidden="1" customWidth="1"/>
    <col min="35" max="35" width="5.7265625" style="39" hidden="1" customWidth="1"/>
    <col min="36" max="36" width="11.7265625" style="39" hidden="1" customWidth="1"/>
    <col min="37" max="37" width="5.7265625" style="39" hidden="1" customWidth="1"/>
    <col min="38" max="38" width="11.7265625" style="39" hidden="1" customWidth="1"/>
    <col min="39" max="39" width="5.7265625" style="39" hidden="1" customWidth="1"/>
    <col min="40" max="40" width="11.7265625" style="39" hidden="1" customWidth="1"/>
    <col min="41" max="41" width="5.7265625" style="39" hidden="1" customWidth="1"/>
    <col min="42" max="42" width="11.7265625" style="39" hidden="1" customWidth="1"/>
    <col min="43" max="43" width="5.7265625" style="39" hidden="1" customWidth="1"/>
    <col min="44" max="44" width="11.7265625" style="39" hidden="1" customWidth="1"/>
    <col min="45" max="45" width="5.7265625" style="39" hidden="1" customWidth="1"/>
    <col min="46" max="46" width="11.7265625" style="39" hidden="1" customWidth="1"/>
    <col min="47" max="47" width="5.7265625" style="39" hidden="1" customWidth="1"/>
    <col min="48" max="48" width="11.7265625" style="39" hidden="1" customWidth="1"/>
    <col min="49" max="49" width="5.7265625" style="39" hidden="1" customWidth="1"/>
    <col min="50" max="50" width="11.7265625" style="39" hidden="1" customWidth="1"/>
    <col min="51" max="51" width="5.7265625" style="39" hidden="1" customWidth="1"/>
    <col min="52" max="52" width="11.7265625" style="39" hidden="1" customWidth="1"/>
    <col min="53" max="53" width="5.7265625" style="39" hidden="1" customWidth="1"/>
    <col min="54" max="54" width="11.7265625" style="39" hidden="1" customWidth="1"/>
    <col min="55" max="55" width="5.7265625" style="39" hidden="1" customWidth="1"/>
    <col min="56" max="56" width="11.7265625" style="39" hidden="1" customWidth="1"/>
    <col min="57" max="16384" width="9.1328125" style="39"/>
  </cols>
  <sheetData>
    <row r="1" spans="1:56" x14ac:dyDescent="0.7">
      <c r="A1" s="111" t="s">
        <v>85</v>
      </c>
      <c r="B1" s="92"/>
      <c r="C1" s="111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</row>
    <row r="2" spans="1:56" x14ac:dyDescent="0.7">
      <c r="A2" s="112" t="s">
        <v>74</v>
      </c>
      <c r="B2" s="92"/>
      <c r="C2" s="111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</row>
    <row r="3" spans="1:56" x14ac:dyDescent="0.7">
      <c r="A3" s="92"/>
      <c r="B3" s="111"/>
      <c r="C3" s="111"/>
      <c r="D3" s="92"/>
      <c r="E3" s="92"/>
      <c r="F3" s="92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179"/>
      <c r="AL3" s="179"/>
      <c r="AM3" s="179"/>
      <c r="AN3" s="179"/>
      <c r="AO3" s="179"/>
      <c r="AP3" s="179"/>
      <c r="AQ3" s="179"/>
      <c r="AR3" s="179"/>
      <c r="AS3" s="179"/>
      <c r="AT3" s="179"/>
      <c r="AU3" s="179"/>
      <c r="AV3" s="179"/>
      <c r="AW3" s="179"/>
      <c r="AX3" s="179"/>
      <c r="AY3" s="179"/>
      <c r="AZ3" s="179"/>
      <c r="BA3" s="179"/>
      <c r="BB3" s="179"/>
      <c r="BC3" s="179"/>
      <c r="BD3" s="179"/>
    </row>
    <row r="4" spans="1:56" x14ac:dyDescent="0.7">
      <c r="A4" s="144" t="s">
        <v>100</v>
      </c>
      <c r="B4" s="92"/>
      <c r="C4" s="92"/>
      <c r="D4" s="92"/>
      <c r="E4" s="92"/>
      <c r="F4" s="92"/>
      <c r="G4" s="272" t="s">
        <v>9</v>
      </c>
      <c r="H4" s="271"/>
      <c r="I4" s="272" t="s">
        <v>10</v>
      </c>
      <c r="J4" s="271"/>
      <c r="K4" s="272" t="s">
        <v>11</v>
      </c>
      <c r="L4" s="271"/>
      <c r="M4" s="272" t="s">
        <v>33</v>
      </c>
      <c r="N4" s="271"/>
      <c r="O4" s="272" t="s">
        <v>56</v>
      </c>
      <c r="P4" s="271"/>
      <c r="Q4" s="272" t="s">
        <v>57</v>
      </c>
      <c r="R4" s="271"/>
      <c r="S4" s="272" t="s">
        <v>58</v>
      </c>
      <c r="T4" s="271"/>
      <c r="U4" s="272" t="s">
        <v>59</v>
      </c>
      <c r="V4" s="271"/>
      <c r="W4" s="270" t="s">
        <v>112</v>
      </c>
      <c r="X4" s="271"/>
      <c r="Y4" s="270" t="s">
        <v>113</v>
      </c>
      <c r="Z4" s="271"/>
      <c r="AA4" s="270" t="s">
        <v>114</v>
      </c>
      <c r="AB4" s="271"/>
      <c r="AC4" s="270" t="s">
        <v>115</v>
      </c>
      <c r="AD4" s="271"/>
      <c r="AE4" s="270" t="s">
        <v>116</v>
      </c>
      <c r="AF4" s="271"/>
      <c r="AG4" s="270" t="s">
        <v>117</v>
      </c>
      <c r="AH4" s="271"/>
      <c r="AI4" s="270" t="s">
        <v>118</v>
      </c>
      <c r="AJ4" s="271"/>
      <c r="AK4" s="270" t="s">
        <v>126</v>
      </c>
      <c r="AL4" s="271"/>
      <c r="AM4" s="270" t="s">
        <v>127</v>
      </c>
      <c r="AN4" s="271"/>
      <c r="AO4" s="270" t="s">
        <v>128</v>
      </c>
      <c r="AP4" s="271"/>
      <c r="AQ4" s="270" t="s">
        <v>129</v>
      </c>
      <c r="AR4" s="271"/>
      <c r="AS4" s="270" t="s">
        <v>130</v>
      </c>
      <c r="AT4" s="271"/>
      <c r="AU4" s="270" t="s">
        <v>131</v>
      </c>
      <c r="AV4" s="271"/>
      <c r="AW4" s="270" t="s">
        <v>132</v>
      </c>
      <c r="AX4" s="271"/>
      <c r="AY4" s="270" t="s">
        <v>133</v>
      </c>
      <c r="AZ4" s="271"/>
      <c r="BA4" s="270" t="s">
        <v>134</v>
      </c>
      <c r="BB4" s="271"/>
      <c r="BC4" s="270" t="s">
        <v>135</v>
      </c>
      <c r="BD4" s="271"/>
    </row>
    <row r="5" spans="1:56" x14ac:dyDescent="0.7">
      <c r="A5" s="92"/>
      <c r="B5" s="145"/>
      <c r="C5" s="145"/>
      <c r="D5" s="146"/>
      <c r="E5" s="146"/>
      <c r="F5" s="146"/>
      <c r="G5" s="267" t="str">
        <f>Usage!B$6</f>
        <v>Rate 1</v>
      </c>
      <c r="H5" s="268"/>
      <c r="I5" s="267" t="e">
        <f>Usage!#REF!</f>
        <v>#REF!</v>
      </c>
      <c r="J5" s="268"/>
      <c r="K5" s="267" t="str">
        <f>Usage!B$8</f>
        <v>Rate 3</v>
      </c>
      <c r="L5" s="268"/>
      <c r="M5" s="267" t="str">
        <f>Usage!B$9</f>
        <v>Rate 4</v>
      </c>
      <c r="N5" s="268"/>
      <c r="O5" s="267" t="str">
        <f>Usage!B$10</f>
        <v>Rate 5</v>
      </c>
      <c r="P5" s="268"/>
      <c r="Q5" s="267" t="str">
        <f>Usage!B$11</f>
        <v>Rate 6</v>
      </c>
      <c r="R5" s="268"/>
      <c r="S5" s="267" t="str">
        <f>Usage!B$12</f>
        <v>Rate 7</v>
      </c>
      <c r="T5" s="268"/>
      <c r="U5" s="267">
        <f>Usage!B$13</f>
        <v>0</v>
      </c>
      <c r="V5" s="268"/>
      <c r="W5" s="262">
        <f>Usage!B$14</f>
        <v>0</v>
      </c>
      <c r="X5" s="263"/>
      <c r="Y5" s="267">
        <f>Usage!B$15</f>
        <v>0</v>
      </c>
      <c r="Z5" s="268"/>
      <c r="AA5" s="267">
        <f>Usage!B$16</f>
        <v>0</v>
      </c>
      <c r="AB5" s="268"/>
      <c r="AC5" s="267">
        <f>Usage!B$17</f>
        <v>0</v>
      </c>
      <c r="AD5" s="268"/>
      <c r="AE5" s="267">
        <f>Usage!B$18</f>
        <v>0</v>
      </c>
      <c r="AF5" s="268"/>
      <c r="AG5" s="267">
        <f>Usage!B$19</f>
        <v>0</v>
      </c>
      <c r="AH5" s="268"/>
      <c r="AI5" s="267">
        <f>Usage!B$20</f>
        <v>0</v>
      </c>
      <c r="AJ5" s="268"/>
      <c r="AK5" s="267">
        <f>Usage!B$21</f>
        <v>0</v>
      </c>
      <c r="AL5" s="268"/>
      <c r="AM5" s="267">
        <f>Usage!B$22</f>
        <v>0</v>
      </c>
      <c r="AN5" s="268"/>
      <c r="AO5" s="267">
        <f>Usage!B$23</f>
        <v>0</v>
      </c>
      <c r="AP5" s="268"/>
      <c r="AQ5" s="267">
        <f>Usage!B$24</f>
        <v>0</v>
      </c>
      <c r="AR5" s="268"/>
      <c r="AS5" s="267">
        <f>Usage!B$25</f>
        <v>0</v>
      </c>
      <c r="AT5" s="268"/>
      <c r="AU5" s="267">
        <f>Usage!B$26</f>
        <v>0</v>
      </c>
      <c r="AV5" s="268"/>
      <c r="AW5" s="267">
        <f>Usage!B$27</f>
        <v>0</v>
      </c>
      <c r="AX5" s="268"/>
      <c r="AY5" s="267">
        <f>Usage!BD$28</f>
        <v>0</v>
      </c>
      <c r="AZ5" s="268"/>
      <c r="BA5" s="267">
        <f>Usage!B$29</f>
        <v>0</v>
      </c>
      <c r="BB5" s="268"/>
      <c r="BC5" s="267">
        <f>Usage!B$30</f>
        <v>0</v>
      </c>
      <c r="BD5" s="268"/>
    </row>
    <row r="6" spans="1:56" ht="52.5" x14ac:dyDescent="0.7">
      <c r="A6" s="147" t="s">
        <v>99</v>
      </c>
      <c r="B6" s="148" t="s">
        <v>63</v>
      </c>
      <c r="C6" s="148" t="s">
        <v>69</v>
      </c>
      <c r="D6" s="148" t="s">
        <v>68</v>
      </c>
      <c r="E6" s="180" t="s">
        <v>146</v>
      </c>
      <c r="F6" s="180" t="s">
        <v>147</v>
      </c>
      <c r="G6" s="117" t="s">
        <v>67</v>
      </c>
      <c r="H6" s="118" t="s">
        <v>36</v>
      </c>
      <c r="I6" s="117" t="s">
        <v>67</v>
      </c>
      <c r="J6" s="118" t="s">
        <v>36</v>
      </c>
      <c r="K6" s="117" t="s">
        <v>67</v>
      </c>
      <c r="L6" s="118" t="s">
        <v>36</v>
      </c>
      <c r="M6" s="117" t="s">
        <v>67</v>
      </c>
      <c r="N6" s="118" t="s">
        <v>36</v>
      </c>
      <c r="O6" s="117" t="s">
        <v>67</v>
      </c>
      <c r="P6" s="118" t="s">
        <v>36</v>
      </c>
      <c r="Q6" s="117" t="s">
        <v>67</v>
      </c>
      <c r="R6" s="118" t="s">
        <v>36</v>
      </c>
      <c r="S6" s="117" t="s">
        <v>67</v>
      </c>
      <c r="T6" s="118" t="s">
        <v>36</v>
      </c>
      <c r="U6" s="117" t="s">
        <v>67</v>
      </c>
      <c r="V6" s="118" t="s">
        <v>36</v>
      </c>
      <c r="W6" s="117" t="s">
        <v>67</v>
      </c>
      <c r="X6" s="118" t="s">
        <v>36</v>
      </c>
      <c r="Y6" s="117" t="s">
        <v>67</v>
      </c>
      <c r="Z6" s="118" t="s">
        <v>36</v>
      </c>
      <c r="AA6" s="117" t="s">
        <v>67</v>
      </c>
      <c r="AB6" s="118" t="s">
        <v>36</v>
      </c>
      <c r="AC6" s="117" t="s">
        <v>67</v>
      </c>
      <c r="AD6" s="118" t="s">
        <v>36</v>
      </c>
      <c r="AE6" s="117" t="s">
        <v>67</v>
      </c>
      <c r="AF6" s="118" t="s">
        <v>36</v>
      </c>
      <c r="AG6" s="117" t="s">
        <v>67</v>
      </c>
      <c r="AH6" s="118" t="s">
        <v>36</v>
      </c>
      <c r="AI6" s="117" t="s">
        <v>67</v>
      </c>
      <c r="AJ6" s="118" t="s">
        <v>36</v>
      </c>
      <c r="AK6" s="117" t="s">
        <v>67</v>
      </c>
      <c r="AL6" s="118" t="s">
        <v>36</v>
      </c>
      <c r="AM6" s="117" t="s">
        <v>67</v>
      </c>
      <c r="AN6" s="118" t="s">
        <v>36</v>
      </c>
      <c r="AO6" s="117" t="s">
        <v>67</v>
      </c>
      <c r="AP6" s="118" t="s">
        <v>36</v>
      </c>
      <c r="AQ6" s="117" t="s">
        <v>67</v>
      </c>
      <c r="AR6" s="118" t="s">
        <v>36</v>
      </c>
      <c r="AS6" s="117" t="s">
        <v>67</v>
      </c>
      <c r="AT6" s="118" t="s">
        <v>36</v>
      </c>
      <c r="AU6" s="117" t="s">
        <v>67</v>
      </c>
      <c r="AV6" s="118" t="s">
        <v>36</v>
      </c>
      <c r="AW6" s="117" t="s">
        <v>67</v>
      </c>
      <c r="AX6" s="118" t="s">
        <v>36</v>
      </c>
      <c r="AY6" s="117" t="s">
        <v>67</v>
      </c>
      <c r="AZ6" s="118" t="s">
        <v>36</v>
      </c>
      <c r="BA6" s="117" t="s">
        <v>67</v>
      </c>
      <c r="BB6" s="118" t="s">
        <v>36</v>
      </c>
      <c r="BC6" s="117" t="s">
        <v>67</v>
      </c>
      <c r="BD6" s="118" t="s">
        <v>36</v>
      </c>
    </row>
    <row r="7" spans="1:56" x14ac:dyDescent="0.7">
      <c r="A7" s="69"/>
      <c r="B7" s="44" t="s">
        <v>158</v>
      </c>
      <c r="C7" s="44"/>
      <c r="D7" s="229">
        <v>70000</v>
      </c>
      <c r="E7" s="232">
        <v>1</v>
      </c>
      <c r="F7" s="38">
        <f t="shared" ref="F7:F21" si="0">+D7*E7</f>
        <v>70000</v>
      </c>
      <c r="G7" s="43">
        <v>0.2</v>
      </c>
      <c r="H7" s="38">
        <f>$F7*G7</f>
        <v>14000</v>
      </c>
      <c r="I7" s="43">
        <v>0.65</v>
      </c>
      <c r="J7" s="38">
        <f>$F7*I7</f>
        <v>45500</v>
      </c>
      <c r="K7" s="43">
        <v>0.15</v>
      </c>
      <c r="L7" s="38">
        <f t="shared" ref="L7:L21" si="1">$F7*K7</f>
        <v>10500</v>
      </c>
      <c r="M7" s="43">
        <v>0</v>
      </c>
      <c r="N7" s="38">
        <f t="shared" ref="N7:N21" si="2">$F7*M7</f>
        <v>0</v>
      </c>
      <c r="O7" s="43">
        <v>0</v>
      </c>
      <c r="P7" s="38">
        <f t="shared" ref="P7:P21" si="3">$F7*O7</f>
        <v>0</v>
      </c>
      <c r="Q7" s="43">
        <v>0</v>
      </c>
      <c r="R7" s="38">
        <f t="shared" ref="R7:R21" si="4">$F7*Q7</f>
        <v>0</v>
      </c>
      <c r="S7" s="43">
        <v>0</v>
      </c>
      <c r="T7" s="38">
        <f t="shared" ref="T7:T21" si="5">$F7*S7</f>
        <v>0</v>
      </c>
      <c r="U7" s="43">
        <v>0</v>
      </c>
      <c r="V7" s="38">
        <f t="shared" ref="V7:V21" si="6">$F7*U7</f>
        <v>0</v>
      </c>
      <c r="W7" s="43">
        <v>0</v>
      </c>
      <c r="X7" s="38">
        <f t="shared" ref="X7:X21" si="7">$F7*W7</f>
        <v>0</v>
      </c>
      <c r="Y7" s="43">
        <v>0</v>
      </c>
      <c r="Z7" s="38">
        <f t="shared" ref="Z7:Z21" si="8">$F7*Y7</f>
        <v>0</v>
      </c>
      <c r="AA7" s="43">
        <v>0</v>
      </c>
      <c r="AB7" s="38">
        <f t="shared" ref="AB7:AB21" si="9">$F7*AA7</f>
        <v>0</v>
      </c>
      <c r="AC7" s="43">
        <v>0</v>
      </c>
      <c r="AD7" s="38">
        <f t="shared" ref="AD7:AD21" si="10">$F7*AC7</f>
        <v>0</v>
      </c>
      <c r="AE7" s="43">
        <v>0</v>
      </c>
      <c r="AF7" s="38">
        <f t="shared" ref="AF7:AF21" si="11">$F7*AE7</f>
        <v>0</v>
      </c>
      <c r="AG7" s="43">
        <v>0</v>
      </c>
      <c r="AH7" s="38">
        <f t="shared" ref="AH7:AH21" si="12">$F7*AG7</f>
        <v>0</v>
      </c>
      <c r="AI7" s="43">
        <v>0</v>
      </c>
      <c r="AJ7" s="38">
        <f t="shared" ref="AJ7:AJ21" si="13">$F7*AI7</f>
        <v>0</v>
      </c>
      <c r="AK7" s="43">
        <v>0</v>
      </c>
      <c r="AL7" s="38">
        <f t="shared" ref="AL7:AL21" si="14">$F7*AK7</f>
        <v>0</v>
      </c>
      <c r="AM7" s="43">
        <v>0</v>
      </c>
      <c r="AN7" s="38">
        <f t="shared" ref="AN7:AN21" si="15">$F7*AM7</f>
        <v>0</v>
      </c>
      <c r="AO7" s="43">
        <v>0</v>
      </c>
      <c r="AP7" s="38">
        <f t="shared" ref="AP7:AP21" si="16">$F7*AO7</f>
        <v>0</v>
      </c>
      <c r="AQ7" s="43">
        <v>0</v>
      </c>
      <c r="AR7" s="38">
        <f t="shared" ref="AR7:AR21" si="17">$F7*AQ7</f>
        <v>0</v>
      </c>
      <c r="AS7" s="43">
        <v>0</v>
      </c>
      <c r="AT7" s="38">
        <f t="shared" ref="AT7:AT21" si="18">$F7*AS7</f>
        <v>0</v>
      </c>
      <c r="AU7" s="43">
        <v>0</v>
      </c>
      <c r="AV7" s="38">
        <f t="shared" ref="AV7:AV21" si="19">$F7*AU7</f>
        <v>0</v>
      </c>
      <c r="AW7" s="43">
        <v>0</v>
      </c>
      <c r="AX7" s="38">
        <f t="shared" ref="AX7:AX21" si="20">$F7*AW7</f>
        <v>0</v>
      </c>
      <c r="AY7" s="43">
        <v>0</v>
      </c>
      <c r="AZ7" s="38">
        <f t="shared" ref="AZ7:AZ21" si="21">$F7*AY7</f>
        <v>0</v>
      </c>
      <c r="BA7" s="43">
        <v>0</v>
      </c>
      <c r="BB7" s="38">
        <f t="shared" ref="BB7:BB21" si="22">$F7*BA7</f>
        <v>0</v>
      </c>
      <c r="BC7" s="43">
        <v>0</v>
      </c>
      <c r="BD7" s="38">
        <f t="shared" ref="BD7:BD21" si="23">$F7*BC7</f>
        <v>0</v>
      </c>
    </row>
    <row r="8" spans="1:56" x14ac:dyDescent="0.7">
      <c r="A8" s="69"/>
      <c r="B8" s="44"/>
      <c r="C8" s="44"/>
      <c r="D8" s="45">
        <v>0</v>
      </c>
      <c r="E8" s="43">
        <v>0</v>
      </c>
      <c r="F8" s="38">
        <f t="shared" si="0"/>
        <v>0</v>
      </c>
      <c r="G8" s="43">
        <v>0</v>
      </c>
      <c r="H8" s="38">
        <f t="shared" ref="H8:J21" si="24">$F8*G8</f>
        <v>0</v>
      </c>
      <c r="I8" s="43">
        <v>0</v>
      </c>
      <c r="J8" s="38">
        <f t="shared" si="24"/>
        <v>0</v>
      </c>
      <c r="K8" s="43">
        <v>0</v>
      </c>
      <c r="L8" s="38">
        <f t="shared" si="1"/>
        <v>0</v>
      </c>
      <c r="M8" s="43">
        <v>0</v>
      </c>
      <c r="N8" s="38">
        <f t="shared" si="2"/>
        <v>0</v>
      </c>
      <c r="O8" s="43">
        <v>0</v>
      </c>
      <c r="P8" s="38">
        <f t="shared" si="3"/>
        <v>0</v>
      </c>
      <c r="Q8" s="43">
        <v>0</v>
      </c>
      <c r="R8" s="38">
        <f t="shared" si="4"/>
        <v>0</v>
      </c>
      <c r="S8" s="43">
        <v>0</v>
      </c>
      <c r="T8" s="38">
        <f t="shared" si="5"/>
        <v>0</v>
      </c>
      <c r="U8" s="43">
        <v>0</v>
      </c>
      <c r="V8" s="38">
        <f t="shared" si="6"/>
        <v>0</v>
      </c>
      <c r="W8" s="43">
        <v>0</v>
      </c>
      <c r="X8" s="38">
        <f t="shared" si="7"/>
        <v>0</v>
      </c>
      <c r="Y8" s="43">
        <v>0</v>
      </c>
      <c r="Z8" s="38">
        <f t="shared" si="8"/>
        <v>0</v>
      </c>
      <c r="AA8" s="43">
        <v>0</v>
      </c>
      <c r="AB8" s="38">
        <f t="shared" si="9"/>
        <v>0</v>
      </c>
      <c r="AC8" s="43">
        <v>0</v>
      </c>
      <c r="AD8" s="38">
        <f t="shared" si="10"/>
        <v>0</v>
      </c>
      <c r="AE8" s="43">
        <v>0</v>
      </c>
      <c r="AF8" s="38">
        <f t="shared" si="11"/>
        <v>0</v>
      </c>
      <c r="AG8" s="43">
        <v>0</v>
      </c>
      <c r="AH8" s="38">
        <f t="shared" si="12"/>
        <v>0</v>
      </c>
      <c r="AI8" s="43">
        <v>0</v>
      </c>
      <c r="AJ8" s="38">
        <f t="shared" si="13"/>
        <v>0</v>
      </c>
      <c r="AK8" s="43">
        <v>0</v>
      </c>
      <c r="AL8" s="38">
        <f t="shared" si="14"/>
        <v>0</v>
      </c>
      <c r="AM8" s="43">
        <v>0</v>
      </c>
      <c r="AN8" s="38">
        <f t="shared" si="15"/>
        <v>0</v>
      </c>
      <c r="AO8" s="43">
        <v>0</v>
      </c>
      <c r="AP8" s="38">
        <f t="shared" si="16"/>
        <v>0</v>
      </c>
      <c r="AQ8" s="43">
        <v>0</v>
      </c>
      <c r="AR8" s="38">
        <f t="shared" si="17"/>
        <v>0</v>
      </c>
      <c r="AS8" s="43">
        <v>0</v>
      </c>
      <c r="AT8" s="38">
        <f t="shared" si="18"/>
        <v>0</v>
      </c>
      <c r="AU8" s="43">
        <v>0</v>
      </c>
      <c r="AV8" s="38">
        <f t="shared" si="19"/>
        <v>0</v>
      </c>
      <c r="AW8" s="43">
        <v>0</v>
      </c>
      <c r="AX8" s="38">
        <f t="shared" si="20"/>
        <v>0</v>
      </c>
      <c r="AY8" s="43">
        <v>0</v>
      </c>
      <c r="AZ8" s="38">
        <f t="shared" si="21"/>
        <v>0</v>
      </c>
      <c r="BA8" s="43">
        <v>0</v>
      </c>
      <c r="BB8" s="38">
        <f t="shared" si="22"/>
        <v>0</v>
      </c>
      <c r="BC8" s="43">
        <v>0</v>
      </c>
      <c r="BD8" s="38">
        <f t="shared" si="23"/>
        <v>0</v>
      </c>
    </row>
    <row r="9" spans="1:56" x14ac:dyDescent="0.7">
      <c r="A9" s="69"/>
      <c r="B9" s="44"/>
      <c r="C9" s="44"/>
      <c r="D9" s="45">
        <v>0</v>
      </c>
      <c r="E9" s="43">
        <v>0</v>
      </c>
      <c r="F9" s="38">
        <f t="shared" si="0"/>
        <v>0</v>
      </c>
      <c r="G9" s="43">
        <v>0</v>
      </c>
      <c r="H9" s="38">
        <f t="shared" si="24"/>
        <v>0</v>
      </c>
      <c r="I9" s="43">
        <v>0</v>
      </c>
      <c r="J9" s="38">
        <f t="shared" si="24"/>
        <v>0</v>
      </c>
      <c r="K9" s="43">
        <v>0</v>
      </c>
      <c r="L9" s="38">
        <f t="shared" si="1"/>
        <v>0</v>
      </c>
      <c r="M9" s="43">
        <v>0</v>
      </c>
      <c r="N9" s="38">
        <f t="shared" si="2"/>
        <v>0</v>
      </c>
      <c r="O9" s="43">
        <v>0</v>
      </c>
      <c r="P9" s="38">
        <f t="shared" si="3"/>
        <v>0</v>
      </c>
      <c r="Q9" s="43">
        <v>0</v>
      </c>
      <c r="R9" s="38">
        <f t="shared" si="4"/>
        <v>0</v>
      </c>
      <c r="S9" s="43">
        <v>0</v>
      </c>
      <c r="T9" s="38">
        <f t="shared" si="5"/>
        <v>0</v>
      </c>
      <c r="U9" s="43">
        <v>0</v>
      </c>
      <c r="V9" s="38">
        <f t="shared" si="6"/>
        <v>0</v>
      </c>
      <c r="W9" s="43">
        <v>0</v>
      </c>
      <c r="X9" s="38">
        <f t="shared" si="7"/>
        <v>0</v>
      </c>
      <c r="Y9" s="43">
        <v>0</v>
      </c>
      <c r="Z9" s="38">
        <f t="shared" si="8"/>
        <v>0</v>
      </c>
      <c r="AA9" s="43">
        <v>0</v>
      </c>
      <c r="AB9" s="38">
        <f t="shared" si="9"/>
        <v>0</v>
      </c>
      <c r="AC9" s="43">
        <v>0</v>
      </c>
      <c r="AD9" s="38">
        <f t="shared" si="10"/>
        <v>0</v>
      </c>
      <c r="AE9" s="43">
        <v>0</v>
      </c>
      <c r="AF9" s="38">
        <f t="shared" si="11"/>
        <v>0</v>
      </c>
      <c r="AG9" s="43">
        <v>0</v>
      </c>
      <c r="AH9" s="38">
        <f t="shared" si="12"/>
        <v>0</v>
      </c>
      <c r="AI9" s="43">
        <v>0</v>
      </c>
      <c r="AJ9" s="38">
        <f t="shared" si="13"/>
        <v>0</v>
      </c>
      <c r="AK9" s="43">
        <v>0</v>
      </c>
      <c r="AL9" s="38">
        <f t="shared" si="14"/>
        <v>0</v>
      </c>
      <c r="AM9" s="43">
        <v>0</v>
      </c>
      <c r="AN9" s="38">
        <f t="shared" si="15"/>
        <v>0</v>
      </c>
      <c r="AO9" s="43">
        <v>0</v>
      </c>
      <c r="AP9" s="38">
        <f t="shared" si="16"/>
        <v>0</v>
      </c>
      <c r="AQ9" s="43">
        <v>0</v>
      </c>
      <c r="AR9" s="38">
        <f t="shared" si="17"/>
        <v>0</v>
      </c>
      <c r="AS9" s="43">
        <v>0</v>
      </c>
      <c r="AT9" s="38">
        <f t="shared" si="18"/>
        <v>0</v>
      </c>
      <c r="AU9" s="43">
        <v>0</v>
      </c>
      <c r="AV9" s="38">
        <f t="shared" si="19"/>
        <v>0</v>
      </c>
      <c r="AW9" s="43">
        <v>0</v>
      </c>
      <c r="AX9" s="38">
        <f t="shared" si="20"/>
        <v>0</v>
      </c>
      <c r="AY9" s="43">
        <v>0</v>
      </c>
      <c r="AZ9" s="38">
        <f t="shared" si="21"/>
        <v>0</v>
      </c>
      <c r="BA9" s="43">
        <v>0</v>
      </c>
      <c r="BB9" s="38">
        <f t="shared" si="22"/>
        <v>0</v>
      </c>
      <c r="BC9" s="43">
        <v>0</v>
      </c>
      <c r="BD9" s="38">
        <f t="shared" si="23"/>
        <v>0</v>
      </c>
    </row>
    <row r="10" spans="1:56" x14ac:dyDescent="0.7">
      <c r="A10" s="69"/>
      <c r="B10" s="44"/>
      <c r="C10" s="44"/>
      <c r="D10" s="45">
        <v>0</v>
      </c>
      <c r="E10" s="43">
        <v>0</v>
      </c>
      <c r="F10" s="38">
        <f t="shared" si="0"/>
        <v>0</v>
      </c>
      <c r="G10" s="43">
        <v>0</v>
      </c>
      <c r="H10" s="38">
        <f t="shared" si="24"/>
        <v>0</v>
      </c>
      <c r="I10" s="43">
        <v>0</v>
      </c>
      <c r="J10" s="38">
        <f t="shared" si="24"/>
        <v>0</v>
      </c>
      <c r="K10" s="43">
        <v>0</v>
      </c>
      <c r="L10" s="38">
        <f t="shared" si="1"/>
        <v>0</v>
      </c>
      <c r="M10" s="43">
        <v>0</v>
      </c>
      <c r="N10" s="38">
        <f t="shared" si="2"/>
        <v>0</v>
      </c>
      <c r="O10" s="43">
        <v>0</v>
      </c>
      <c r="P10" s="38">
        <f t="shared" si="3"/>
        <v>0</v>
      </c>
      <c r="Q10" s="43">
        <v>0</v>
      </c>
      <c r="R10" s="38">
        <f t="shared" si="4"/>
        <v>0</v>
      </c>
      <c r="S10" s="43">
        <v>0</v>
      </c>
      <c r="T10" s="38">
        <f t="shared" si="5"/>
        <v>0</v>
      </c>
      <c r="U10" s="43">
        <v>0</v>
      </c>
      <c r="V10" s="38">
        <f t="shared" si="6"/>
        <v>0</v>
      </c>
      <c r="W10" s="43">
        <v>0</v>
      </c>
      <c r="X10" s="38">
        <f t="shared" si="7"/>
        <v>0</v>
      </c>
      <c r="Y10" s="43">
        <v>0</v>
      </c>
      <c r="Z10" s="38">
        <f t="shared" si="8"/>
        <v>0</v>
      </c>
      <c r="AA10" s="43">
        <v>0</v>
      </c>
      <c r="AB10" s="38">
        <f t="shared" si="9"/>
        <v>0</v>
      </c>
      <c r="AC10" s="43">
        <v>0</v>
      </c>
      <c r="AD10" s="38">
        <f t="shared" si="10"/>
        <v>0</v>
      </c>
      <c r="AE10" s="43">
        <v>0</v>
      </c>
      <c r="AF10" s="38">
        <f t="shared" si="11"/>
        <v>0</v>
      </c>
      <c r="AG10" s="43">
        <v>0</v>
      </c>
      <c r="AH10" s="38">
        <f t="shared" si="12"/>
        <v>0</v>
      </c>
      <c r="AI10" s="43">
        <v>0</v>
      </c>
      <c r="AJ10" s="38">
        <f t="shared" si="13"/>
        <v>0</v>
      </c>
      <c r="AK10" s="43">
        <v>0</v>
      </c>
      <c r="AL10" s="38">
        <f t="shared" si="14"/>
        <v>0</v>
      </c>
      <c r="AM10" s="43">
        <v>0</v>
      </c>
      <c r="AN10" s="38">
        <f t="shared" si="15"/>
        <v>0</v>
      </c>
      <c r="AO10" s="43">
        <v>0</v>
      </c>
      <c r="AP10" s="38">
        <f t="shared" si="16"/>
        <v>0</v>
      </c>
      <c r="AQ10" s="43">
        <v>0</v>
      </c>
      <c r="AR10" s="38">
        <f t="shared" si="17"/>
        <v>0</v>
      </c>
      <c r="AS10" s="43">
        <v>0</v>
      </c>
      <c r="AT10" s="38">
        <f t="shared" si="18"/>
        <v>0</v>
      </c>
      <c r="AU10" s="43">
        <v>0</v>
      </c>
      <c r="AV10" s="38">
        <f t="shared" si="19"/>
        <v>0</v>
      </c>
      <c r="AW10" s="43">
        <v>0</v>
      </c>
      <c r="AX10" s="38">
        <f t="shared" si="20"/>
        <v>0</v>
      </c>
      <c r="AY10" s="43">
        <v>0</v>
      </c>
      <c r="AZ10" s="38">
        <f t="shared" si="21"/>
        <v>0</v>
      </c>
      <c r="BA10" s="43">
        <v>0</v>
      </c>
      <c r="BB10" s="38">
        <f t="shared" si="22"/>
        <v>0</v>
      </c>
      <c r="BC10" s="43">
        <v>0</v>
      </c>
      <c r="BD10" s="38">
        <f t="shared" si="23"/>
        <v>0</v>
      </c>
    </row>
    <row r="11" spans="1:56" x14ac:dyDescent="0.7">
      <c r="A11" s="69"/>
      <c r="B11" s="44"/>
      <c r="C11" s="44"/>
      <c r="D11" s="45">
        <v>0</v>
      </c>
      <c r="E11" s="43">
        <v>0</v>
      </c>
      <c r="F11" s="38">
        <f t="shared" si="0"/>
        <v>0</v>
      </c>
      <c r="G11" s="43">
        <v>0</v>
      </c>
      <c r="H11" s="38">
        <f t="shared" si="24"/>
        <v>0</v>
      </c>
      <c r="I11" s="43">
        <v>0</v>
      </c>
      <c r="J11" s="38">
        <f t="shared" si="24"/>
        <v>0</v>
      </c>
      <c r="K11" s="43">
        <v>0</v>
      </c>
      <c r="L11" s="38">
        <f t="shared" si="1"/>
        <v>0</v>
      </c>
      <c r="M11" s="43">
        <v>0</v>
      </c>
      <c r="N11" s="38">
        <f t="shared" si="2"/>
        <v>0</v>
      </c>
      <c r="O11" s="43">
        <v>0</v>
      </c>
      <c r="P11" s="38">
        <f t="shared" si="3"/>
        <v>0</v>
      </c>
      <c r="Q11" s="43">
        <v>0</v>
      </c>
      <c r="R11" s="38">
        <f t="shared" si="4"/>
        <v>0</v>
      </c>
      <c r="S11" s="43">
        <v>0</v>
      </c>
      <c r="T11" s="38">
        <f t="shared" si="5"/>
        <v>0</v>
      </c>
      <c r="U11" s="43">
        <v>0</v>
      </c>
      <c r="V11" s="38">
        <f t="shared" si="6"/>
        <v>0</v>
      </c>
      <c r="W11" s="43">
        <v>0</v>
      </c>
      <c r="X11" s="38">
        <f t="shared" si="7"/>
        <v>0</v>
      </c>
      <c r="Y11" s="43">
        <v>0</v>
      </c>
      <c r="Z11" s="38">
        <f t="shared" si="8"/>
        <v>0</v>
      </c>
      <c r="AA11" s="43">
        <v>0</v>
      </c>
      <c r="AB11" s="38">
        <f t="shared" si="9"/>
        <v>0</v>
      </c>
      <c r="AC11" s="43">
        <v>0</v>
      </c>
      <c r="AD11" s="38">
        <f t="shared" si="10"/>
        <v>0</v>
      </c>
      <c r="AE11" s="43">
        <v>0</v>
      </c>
      <c r="AF11" s="38">
        <f t="shared" si="11"/>
        <v>0</v>
      </c>
      <c r="AG11" s="43">
        <v>0</v>
      </c>
      <c r="AH11" s="38">
        <f t="shared" si="12"/>
        <v>0</v>
      </c>
      <c r="AI11" s="43">
        <v>0</v>
      </c>
      <c r="AJ11" s="38">
        <f t="shared" si="13"/>
        <v>0</v>
      </c>
      <c r="AK11" s="43">
        <v>0</v>
      </c>
      <c r="AL11" s="38">
        <f t="shared" si="14"/>
        <v>0</v>
      </c>
      <c r="AM11" s="43">
        <v>0</v>
      </c>
      <c r="AN11" s="38">
        <f t="shared" si="15"/>
        <v>0</v>
      </c>
      <c r="AO11" s="43">
        <v>0</v>
      </c>
      <c r="AP11" s="38">
        <f t="shared" si="16"/>
        <v>0</v>
      </c>
      <c r="AQ11" s="43">
        <v>0</v>
      </c>
      <c r="AR11" s="38">
        <f t="shared" si="17"/>
        <v>0</v>
      </c>
      <c r="AS11" s="43">
        <v>0</v>
      </c>
      <c r="AT11" s="38">
        <f t="shared" si="18"/>
        <v>0</v>
      </c>
      <c r="AU11" s="43">
        <v>0</v>
      </c>
      <c r="AV11" s="38">
        <f t="shared" si="19"/>
        <v>0</v>
      </c>
      <c r="AW11" s="43">
        <v>0</v>
      </c>
      <c r="AX11" s="38">
        <f t="shared" si="20"/>
        <v>0</v>
      </c>
      <c r="AY11" s="43">
        <v>0</v>
      </c>
      <c r="AZ11" s="38">
        <f t="shared" si="21"/>
        <v>0</v>
      </c>
      <c r="BA11" s="43">
        <v>0</v>
      </c>
      <c r="BB11" s="38">
        <f t="shared" si="22"/>
        <v>0</v>
      </c>
      <c r="BC11" s="43">
        <v>0</v>
      </c>
      <c r="BD11" s="38">
        <f t="shared" si="23"/>
        <v>0</v>
      </c>
    </row>
    <row r="12" spans="1:56" x14ac:dyDescent="0.7">
      <c r="A12" s="69"/>
      <c r="B12" s="44"/>
      <c r="C12" s="44"/>
      <c r="D12" s="45">
        <v>0</v>
      </c>
      <c r="E12" s="43">
        <v>0</v>
      </c>
      <c r="F12" s="38">
        <f t="shared" si="0"/>
        <v>0</v>
      </c>
      <c r="G12" s="43">
        <v>0</v>
      </c>
      <c r="H12" s="38">
        <f t="shared" si="24"/>
        <v>0</v>
      </c>
      <c r="I12" s="43">
        <v>0</v>
      </c>
      <c r="J12" s="38">
        <f t="shared" si="24"/>
        <v>0</v>
      </c>
      <c r="K12" s="43">
        <v>0</v>
      </c>
      <c r="L12" s="38">
        <f t="shared" si="1"/>
        <v>0</v>
      </c>
      <c r="M12" s="43">
        <v>0</v>
      </c>
      <c r="N12" s="38">
        <f t="shared" si="2"/>
        <v>0</v>
      </c>
      <c r="O12" s="43">
        <v>0</v>
      </c>
      <c r="P12" s="38">
        <f t="shared" si="3"/>
        <v>0</v>
      </c>
      <c r="Q12" s="43">
        <v>0</v>
      </c>
      <c r="R12" s="38">
        <f t="shared" si="4"/>
        <v>0</v>
      </c>
      <c r="S12" s="43">
        <v>0</v>
      </c>
      <c r="T12" s="38">
        <f t="shared" si="5"/>
        <v>0</v>
      </c>
      <c r="U12" s="43">
        <v>0</v>
      </c>
      <c r="V12" s="38">
        <f t="shared" si="6"/>
        <v>0</v>
      </c>
      <c r="W12" s="43">
        <v>0</v>
      </c>
      <c r="X12" s="38">
        <f t="shared" si="7"/>
        <v>0</v>
      </c>
      <c r="Y12" s="43">
        <v>0</v>
      </c>
      <c r="Z12" s="38">
        <f t="shared" si="8"/>
        <v>0</v>
      </c>
      <c r="AA12" s="43">
        <v>0</v>
      </c>
      <c r="AB12" s="38">
        <f t="shared" si="9"/>
        <v>0</v>
      </c>
      <c r="AC12" s="43">
        <v>0</v>
      </c>
      <c r="AD12" s="38">
        <f t="shared" si="10"/>
        <v>0</v>
      </c>
      <c r="AE12" s="43">
        <v>0</v>
      </c>
      <c r="AF12" s="38">
        <f t="shared" si="11"/>
        <v>0</v>
      </c>
      <c r="AG12" s="43">
        <v>0</v>
      </c>
      <c r="AH12" s="38">
        <f t="shared" si="12"/>
        <v>0</v>
      </c>
      <c r="AI12" s="43">
        <v>0</v>
      </c>
      <c r="AJ12" s="38">
        <f t="shared" si="13"/>
        <v>0</v>
      </c>
      <c r="AK12" s="43">
        <v>0</v>
      </c>
      <c r="AL12" s="38">
        <f t="shared" si="14"/>
        <v>0</v>
      </c>
      <c r="AM12" s="43">
        <v>0</v>
      </c>
      <c r="AN12" s="38">
        <f t="shared" si="15"/>
        <v>0</v>
      </c>
      <c r="AO12" s="43">
        <v>0</v>
      </c>
      <c r="AP12" s="38">
        <f t="shared" si="16"/>
        <v>0</v>
      </c>
      <c r="AQ12" s="43">
        <v>0</v>
      </c>
      <c r="AR12" s="38">
        <f t="shared" si="17"/>
        <v>0</v>
      </c>
      <c r="AS12" s="43">
        <v>0</v>
      </c>
      <c r="AT12" s="38">
        <f t="shared" si="18"/>
        <v>0</v>
      </c>
      <c r="AU12" s="43">
        <v>0</v>
      </c>
      <c r="AV12" s="38">
        <f t="shared" si="19"/>
        <v>0</v>
      </c>
      <c r="AW12" s="43">
        <v>0</v>
      </c>
      <c r="AX12" s="38">
        <f t="shared" si="20"/>
        <v>0</v>
      </c>
      <c r="AY12" s="43">
        <v>0</v>
      </c>
      <c r="AZ12" s="38">
        <f t="shared" si="21"/>
        <v>0</v>
      </c>
      <c r="BA12" s="43">
        <v>0</v>
      </c>
      <c r="BB12" s="38">
        <f t="shared" si="22"/>
        <v>0</v>
      </c>
      <c r="BC12" s="43">
        <v>0</v>
      </c>
      <c r="BD12" s="38">
        <f t="shared" si="23"/>
        <v>0</v>
      </c>
    </row>
    <row r="13" spans="1:56" x14ac:dyDescent="0.7">
      <c r="A13" s="69"/>
      <c r="B13" s="44"/>
      <c r="C13" s="44"/>
      <c r="D13" s="45">
        <v>0</v>
      </c>
      <c r="E13" s="43">
        <v>0</v>
      </c>
      <c r="F13" s="38">
        <f t="shared" si="0"/>
        <v>0</v>
      </c>
      <c r="G13" s="43">
        <v>0</v>
      </c>
      <c r="H13" s="38">
        <f t="shared" si="24"/>
        <v>0</v>
      </c>
      <c r="I13" s="43">
        <v>0</v>
      </c>
      <c r="J13" s="38">
        <f t="shared" si="24"/>
        <v>0</v>
      </c>
      <c r="K13" s="43">
        <v>0</v>
      </c>
      <c r="L13" s="38">
        <f t="shared" si="1"/>
        <v>0</v>
      </c>
      <c r="M13" s="43">
        <v>0</v>
      </c>
      <c r="N13" s="38">
        <f t="shared" si="2"/>
        <v>0</v>
      </c>
      <c r="O13" s="43">
        <v>0</v>
      </c>
      <c r="P13" s="38">
        <f t="shared" si="3"/>
        <v>0</v>
      </c>
      <c r="Q13" s="43">
        <v>0</v>
      </c>
      <c r="R13" s="38">
        <f t="shared" si="4"/>
        <v>0</v>
      </c>
      <c r="S13" s="43">
        <v>0</v>
      </c>
      <c r="T13" s="38">
        <f t="shared" si="5"/>
        <v>0</v>
      </c>
      <c r="U13" s="43">
        <v>0</v>
      </c>
      <c r="V13" s="38">
        <f t="shared" si="6"/>
        <v>0</v>
      </c>
      <c r="W13" s="43">
        <v>0</v>
      </c>
      <c r="X13" s="38">
        <f t="shared" si="7"/>
        <v>0</v>
      </c>
      <c r="Y13" s="43">
        <v>0</v>
      </c>
      <c r="Z13" s="38">
        <f t="shared" si="8"/>
        <v>0</v>
      </c>
      <c r="AA13" s="43">
        <v>0</v>
      </c>
      <c r="AB13" s="38">
        <f t="shared" si="9"/>
        <v>0</v>
      </c>
      <c r="AC13" s="43">
        <v>0</v>
      </c>
      <c r="AD13" s="38">
        <f t="shared" si="10"/>
        <v>0</v>
      </c>
      <c r="AE13" s="43">
        <v>0</v>
      </c>
      <c r="AF13" s="38">
        <f t="shared" si="11"/>
        <v>0</v>
      </c>
      <c r="AG13" s="43">
        <v>0</v>
      </c>
      <c r="AH13" s="38">
        <f t="shared" si="12"/>
        <v>0</v>
      </c>
      <c r="AI13" s="43">
        <v>0</v>
      </c>
      <c r="AJ13" s="38">
        <f t="shared" si="13"/>
        <v>0</v>
      </c>
      <c r="AK13" s="43">
        <v>0</v>
      </c>
      <c r="AL13" s="38">
        <f t="shared" si="14"/>
        <v>0</v>
      </c>
      <c r="AM13" s="43">
        <v>0</v>
      </c>
      <c r="AN13" s="38">
        <f t="shared" si="15"/>
        <v>0</v>
      </c>
      <c r="AO13" s="43">
        <v>0</v>
      </c>
      <c r="AP13" s="38">
        <f t="shared" si="16"/>
        <v>0</v>
      </c>
      <c r="AQ13" s="43">
        <v>0</v>
      </c>
      <c r="AR13" s="38">
        <f t="shared" si="17"/>
        <v>0</v>
      </c>
      <c r="AS13" s="43">
        <v>0</v>
      </c>
      <c r="AT13" s="38">
        <f t="shared" si="18"/>
        <v>0</v>
      </c>
      <c r="AU13" s="43">
        <v>0</v>
      </c>
      <c r="AV13" s="38">
        <f t="shared" si="19"/>
        <v>0</v>
      </c>
      <c r="AW13" s="43">
        <v>0</v>
      </c>
      <c r="AX13" s="38">
        <f t="shared" si="20"/>
        <v>0</v>
      </c>
      <c r="AY13" s="43">
        <v>0</v>
      </c>
      <c r="AZ13" s="38">
        <f t="shared" si="21"/>
        <v>0</v>
      </c>
      <c r="BA13" s="43">
        <v>0</v>
      </c>
      <c r="BB13" s="38">
        <f t="shared" si="22"/>
        <v>0</v>
      </c>
      <c r="BC13" s="43">
        <v>0</v>
      </c>
      <c r="BD13" s="38">
        <f t="shared" si="23"/>
        <v>0</v>
      </c>
    </row>
    <row r="14" spans="1:56" x14ac:dyDescent="0.7">
      <c r="A14" s="69"/>
      <c r="B14" s="44"/>
      <c r="C14" s="44"/>
      <c r="D14" s="45">
        <v>0</v>
      </c>
      <c r="E14" s="43">
        <v>0</v>
      </c>
      <c r="F14" s="38">
        <f t="shared" si="0"/>
        <v>0</v>
      </c>
      <c r="G14" s="43">
        <v>0</v>
      </c>
      <c r="H14" s="38">
        <f t="shared" si="24"/>
        <v>0</v>
      </c>
      <c r="I14" s="43">
        <v>0</v>
      </c>
      <c r="J14" s="38">
        <f t="shared" si="24"/>
        <v>0</v>
      </c>
      <c r="K14" s="43">
        <v>0</v>
      </c>
      <c r="L14" s="38">
        <f t="shared" si="1"/>
        <v>0</v>
      </c>
      <c r="M14" s="43">
        <v>0</v>
      </c>
      <c r="N14" s="38">
        <f t="shared" si="2"/>
        <v>0</v>
      </c>
      <c r="O14" s="43">
        <v>0</v>
      </c>
      <c r="P14" s="38">
        <f t="shared" si="3"/>
        <v>0</v>
      </c>
      <c r="Q14" s="43">
        <v>0</v>
      </c>
      <c r="R14" s="38">
        <f t="shared" si="4"/>
        <v>0</v>
      </c>
      <c r="S14" s="43">
        <v>0</v>
      </c>
      <c r="T14" s="38">
        <f t="shared" si="5"/>
        <v>0</v>
      </c>
      <c r="U14" s="43">
        <v>0</v>
      </c>
      <c r="V14" s="38">
        <f t="shared" si="6"/>
        <v>0</v>
      </c>
      <c r="W14" s="43">
        <v>0</v>
      </c>
      <c r="X14" s="38">
        <f t="shared" si="7"/>
        <v>0</v>
      </c>
      <c r="Y14" s="43">
        <v>0</v>
      </c>
      <c r="Z14" s="38">
        <f t="shared" si="8"/>
        <v>0</v>
      </c>
      <c r="AA14" s="43">
        <v>0</v>
      </c>
      <c r="AB14" s="38">
        <f t="shared" si="9"/>
        <v>0</v>
      </c>
      <c r="AC14" s="43">
        <v>0</v>
      </c>
      <c r="AD14" s="38">
        <f t="shared" si="10"/>
        <v>0</v>
      </c>
      <c r="AE14" s="43">
        <v>0</v>
      </c>
      <c r="AF14" s="38">
        <f t="shared" si="11"/>
        <v>0</v>
      </c>
      <c r="AG14" s="43">
        <v>0</v>
      </c>
      <c r="AH14" s="38">
        <f t="shared" si="12"/>
        <v>0</v>
      </c>
      <c r="AI14" s="43">
        <v>0</v>
      </c>
      <c r="AJ14" s="38">
        <f t="shared" si="13"/>
        <v>0</v>
      </c>
      <c r="AK14" s="43">
        <v>0</v>
      </c>
      <c r="AL14" s="38">
        <f t="shared" si="14"/>
        <v>0</v>
      </c>
      <c r="AM14" s="43">
        <v>0</v>
      </c>
      <c r="AN14" s="38">
        <f t="shared" si="15"/>
        <v>0</v>
      </c>
      <c r="AO14" s="43">
        <v>0</v>
      </c>
      <c r="AP14" s="38">
        <f t="shared" si="16"/>
        <v>0</v>
      </c>
      <c r="AQ14" s="43">
        <v>0</v>
      </c>
      <c r="AR14" s="38">
        <f t="shared" si="17"/>
        <v>0</v>
      </c>
      <c r="AS14" s="43">
        <v>0</v>
      </c>
      <c r="AT14" s="38">
        <f t="shared" si="18"/>
        <v>0</v>
      </c>
      <c r="AU14" s="43">
        <v>0</v>
      </c>
      <c r="AV14" s="38">
        <f t="shared" si="19"/>
        <v>0</v>
      </c>
      <c r="AW14" s="43">
        <v>0</v>
      </c>
      <c r="AX14" s="38">
        <f t="shared" si="20"/>
        <v>0</v>
      </c>
      <c r="AY14" s="43">
        <v>0</v>
      </c>
      <c r="AZ14" s="38">
        <f t="shared" si="21"/>
        <v>0</v>
      </c>
      <c r="BA14" s="43">
        <v>0</v>
      </c>
      <c r="BB14" s="38">
        <f t="shared" si="22"/>
        <v>0</v>
      </c>
      <c r="BC14" s="43">
        <v>0</v>
      </c>
      <c r="BD14" s="38">
        <f t="shared" si="23"/>
        <v>0</v>
      </c>
    </row>
    <row r="15" spans="1:56" x14ac:dyDescent="0.7">
      <c r="A15" s="69"/>
      <c r="B15" s="44"/>
      <c r="C15" s="44"/>
      <c r="D15" s="45">
        <v>0</v>
      </c>
      <c r="E15" s="43">
        <v>0</v>
      </c>
      <c r="F15" s="38">
        <f t="shared" si="0"/>
        <v>0</v>
      </c>
      <c r="G15" s="43">
        <v>0</v>
      </c>
      <c r="H15" s="38">
        <f t="shared" si="24"/>
        <v>0</v>
      </c>
      <c r="I15" s="43">
        <v>0</v>
      </c>
      <c r="J15" s="38">
        <f t="shared" si="24"/>
        <v>0</v>
      </c>
      <c r="K15" s="43">
        <v>0</v>
      </c>
      <c r="L15" s="38">
        <f t="shared" si="1"/>
        <v>0</v>
      </c>
      <c r="M15" s="43">
        <v>0</v>
      </c>
      <c r="N15" s="38">
        <f t="shared" si="2"/>
        <v>0</v>
      </c>
      <c r="O15" s="43">
        <v>0</v>
      </c>
      <c r="P15" s="38">
        <f t="shared" si="3"/>
        <v>0</v>
      </c>
      <c r="Q15" s="43">
        <v>0</v>
      </c>
      <c r="R15" s="38">
        <f t="shared" si="4"/>
        <v>0</v>
      </c>
      <c r="S15" s="43">
        <v>0</v>
      </c>
      <c r="T15" s="38">
        <f t="shared" si="5"/>
        <v>0</v>
      </c>
      <c r="U15" s="43">
        <v>0</v>
      </c>
      <c r="V15" s="38">
        <f t="shared" si="6"/>
        <v>0</v>
      </c>
      <c r="W15" s="43">
        <v>0</v>
      </c>
      <c r="X15" s="38">
        <f t="shared" si="7"/>
        <v>0</v>
      </c>
      <c r="Y15" s="43">
        <v>0</v>
      </c>
      <c r="Z15" s="38">
        <f t="shared" si="8"/>
        <v>0</v>
      </c>
      <c r="AA15" s="43">
        <v>0</v>
      </c>
      <c r="AB15" s="38">
        <f t="shared" si="9"/>
        <v>0</v>
      </c>
      <c r="AC15" s="43">
        <v>0</v>
      </c>
      <c r="AD15" s="38">
        <f t="shared" si="10"/>
        <v>0</v>
      </c>
      <c r="AE15" s="43">
        <v>0</v>
      </c>
      <c r="AF15" s="38">
        <f t="shared" si="11"/>
        <v>0</v>
      </c>
      <c r="AG15" s="43">
        <v>0</v>
      </c>
      <c r="AH15" s="38">
        <f t="shared" si="12"/>
        <v>0</v>
      </c>
      <c r="AI15" s="43">
        <v>0</v>
      </c>
      <c r="AJ15" s="38">
        <f t="shared" si="13"/>
        <v>0</v>
      </c>
      <c r="AK15" s="43">
        <v>0</v>
      </c>
      <c r="AL15" s="38">
        <f t="shared" si="14"/>
        <v>0</v>
      </c>
      <c r="AM15" s="43">
        <v>0</v>
      </c>
      <c r="AN15" s="38">
        <f t="shared" si="15"/>
        <v>0</v>
      </c>
      <c r="AO15" s="43">
        <v>0</v>
      </c>
      <c r="AP15" s="38">
        <f t="shared" si="16"/>
        <v>0</v>
      </c>
      <c r="AQ15" s="43">
        <v>0</v>
      </c>
      <c r="AR15" s="38">
        <f t="shared" si="17"/>
        <v>0</v>
      </c>
      <c r="AS15" s="43">
        <v>0</v>
      </c>
      <c r="AT15" s="38">
        <f t="shared" si="18"/>
        <v>0</v>
      </c>
      <c r="AU15" s="43">
        <v>0</v>
      </c>
      <c r="AV15" s="38">
        <f t="shared" si="19"/>
        <v>0</v>
      </c>
      <c r="AW15" s="43">
        <v>0</v>
      </c>
      <c r="AX15" s="38">
        <f t="shared" si="20"/>
        <v>0</v>
      </c>
      <c r="AY15" s="43">
        <v>0</v>
      </c>
      <c r="AZ15" s="38">
        <f t="shared" si="21"/>
        <v>0</v>
      </c>
      <c r="BA15" s="43">
        <v>0</v>
      </c>
      <c r="BB15" s="38">
        <f t="shared" si="22"/>
        <v>0</v>
      </c>
      <c r="BC15" s="43">
        <v>0</v>
      </c>
      <c r="BD15" s="38">
        <f t="shared" si="23"/>
        <v>0</v>
      </c>
    </row>
    <row r="16" spans="1:56" x14ac:dyDescent="0.7">
      <c r="A16" s="69"/>
      <c r="B16" s="44"/>
      <c r="C16" s="44"/>
      <c r="D16" s="45">
        <v>0</v>
      </c>
      <c r="E16" s="43">
        <v>0</v>
      </c>
      <c r="F16" s="38">
        <f t="shared" si="0"/>
        <v>0</v>
      </c>
      <c r="G16" s="43">
        <v>0</v>
      </c>
      <c r="H16" s="38">
        <f t="shared" si="24"/>
        <v>0</v>
      </c>
      <c r="I16" s="43">
        <v>0</v>
      </c>
      <c r="J16" s="38">
        <f t="shared" si="24"/>
        <v>0</v>
      </c>
      <c r="K16" s="43">
        <v>0</v>
      </c>
      <c r="L16" s="38">
        <f t="shared" si="1"/>
        <v>0</v>
      </c>
      <c r="M16" s="43">
        <v>0</v>
      </c>
      <c r="N16" s="38">
        <f t="shared" si="2"/>
        <v>0</v>
      </c>
      <c r="O16" s="43">
        <v>0</v>
      </c>
      <c r="P16" s="38">
        <f t="shared" si="3"/>
        <v>0</v>
      </c>
      <c r="Q16" s="43">
        <v>0</v>
      </c>
      <c r="R16" s="38">
        <f t="shared" si="4"/>
        <v>0</v>
      </c>
      <c r="S16" s="43">
        <v>0</v>
      </c>
      <c r="T16" s="38">
        <f t="shared" si="5"/>
        <v>0</v>
      </c>
      <c r="U16" s="43">
        <v>0</v>
      </c>
      <c r="V16" s="38">
        <f t="shared" si="6"/>
        <v>0</v>
      </c>
      <c r="W16" s="43">
        <v>0</v>
      </c>
      <c r="X16" s="38">
        <f t="shared" si="7"/>
        <v>0</v>
      </c>
      <c r="Y16" s="43">
        <v>0</v>
      </c>
      <c r="Z16" s="38">
        <f t="shared" si="8"/>
        <v>0</v>
      </c>
      <c r="AA16" s="43">
        <v>0</v>
      </c>
      <c r="AB16" s="38">
        <f t="shared" si="9"/>
        <v>0</v>
      </c>
      <c r="AC16" s="43">
        <v>0</v>
      </c>
      <c r="AD16" s="38">
        <f t="shared" si="10"/>
        <v>0</v>
      </c>
      <c r="AE16" s="43">
        <v>0</v>
      </c>
      <c r="AF16" s="38">
        <f t="shared" si="11"/>
        <v>0</v>
      </c>
      <c r="AG16" s="43">
        <v>0</v>
      </c>
      <c r="AH16" s="38">
        <f t="shared" si="12"/>
        <v>0</v>
      </c>
      <c r="AI16" s="43">
        <v>0</v>
      </c>
      <c r="AJ16" s="38">
        <f t="shared" si="13"/>
        <v>0</v>
      </c>
      <c r="AK16" s="43">
        <v>0</v>
      </c>
      <c r="AL16" s="38">
        <f t="shared" si="14"/>
        <v>0</v>
      </c>
      <c r="AM16" s="43">
        <v>0</v>
      </c>
      <c r="AN16" s="38">
        <f t="shared" si="15"/>
        <v>0</v>
      </c>
      <c r="AO16" s="43">
        <v>0</v>
      </c>
      <c r="AP16" s="38">
        <f t="shared" si="16"/>
        <v>0</v>
      </c>
      <c r="AQ16" s="43">
        <v>0</v>
      </c>
      <c r="AR16" s="38">
        <f t="shared" si="17"/>
        <v>0</v>
      </c>
      <c r="AS16" s="43">
        <v>0</v>
      </c>
      <c r="AT16" s="38">
        <f t="shared" si="18"/>
        <v>0</v>
      </c>
      <c r="AU16" s="43">
        <v>0</v>
      </c>
      <c r="AV16" s="38">
        <f t="shared" si="19"/>
        <v>0</v>
      </c>
      <c r="AW16" s="43">
        <v>0</v>
      </c>
      <c r="AX16" s="38">
        <f t="shared" si="20"/>
        <v>0</v>
      </c>
      <c r="AY16" s="43">
        <v>0</v>
      </c>
      <c r="AZ16" s="38">
        <f t="shared" si="21"/>
        <v>0</v>
      </c>
      <c r="BA16" s="43">
        <v>0</v>
      </c>
      <c r="BB16" s="38">
        <f t="shared" si="22"/>
        <v>0</v>
      </c>
      <c r="BC16" s="43">
        <v>0</v>
      </c>
      <c r="BD16" s="38">
        <f t="shared" si="23"/>
        <v>0</v>
      </c>
    </row>
    <row r="17" spans="1:56" x14ac:dyDescent="0.7">
      <c r="A17" s="69"/>
      <c r="B17" s="44"/>
      <c r="C17" s="44"/>
      <c r="D17" s="45">
        <v>0</v>
      </c>
      <c r="E17" s="43">
        <v>0</v>
      </c>
      <c r="F17" s="38">
        <f t="shared" si="0"/>
        <v>0</v>
      </c>
      <c r="G17" s="43">
        <v>0</v>
      </c>
      <c r="H17" s="38">
        <f t="shared" si="24"/>
        <v>0</v>
      </c>
      <c r="I17" s="43">
        <v>0</v>
      </c>
      <c r="J17" s="38">
        <f t="shared" si="24"/>
        <v>0</v>
      </c>
      <c r="K17" s="43">
        <v>0</v>
      </c>
      <c r="L17" s="38">
        <f t="shared" si="1"/>
        <v>0</v>
      </c>
      <c r="M17" s="43">
        <v>0</v>
      </c>
      <c r="N17" s="38">
        <f t="shared" si="2"/>
        <v>0</v>
      </c>
      <c r="O17" s="43">
        <v>0</v>
      </c>
      <c r="P17" s="38">
        <f t="shared" si="3"/>
        <v>0</v>
      </c>
      <c r="Q17" s="43">
        <v>0</v>
      </c>
      <c r="R17" s="38">
        <f t="shared" si="4"/>
        <v>0</v>
      </c>
      <c r="S17" s="43">
        <v>0</v>
      </c>
      <c r="T17" s="38">
        <f t="shared" si="5"/>
        <v>0</v>
      </c>
      <c r="U17" s="43">
        <v>0</v>
      </c>
      <c r="V17" s="38">
        <f t="shared" si="6"/>
        <v>0</v>
      </c>
      <c r="W17" s="43">
        <v>0</v>
      </c>
      <c r="X17" s="38">
        <f t="shared" si="7"/>
        <v>0</v>
      </c>
      <c r="Y17" s="43">
        <v>0</v>
      </c>
      <c r="Z17" s="38">
        <f t="shared" si="8"/>
        <v>0</v>
      </c>
      <c r="AA17" s="43">
        <v>0</v>
      </c>
      <c r="AB17" s="38">
        <f t="shared" si="9"/>
        <v>0</v>
      </c>
      <c r="AC17" s="43">
        <v>0</v>
      </c>
      <c r="AD17" s="38">
        <f t="shared" si="10"/>
        <v>0</v>
      </c>
      <c r="AE17" s="43">
        <v>0</v>
      </c>
      <c r="AF17" s="38">
        <f t="shared" si="11"/>
        <v>0</v>
      </c>
      <c r="AG17" s="43">
        <v>0</v>
      </c>
      <c r="AH17" s="38">
        <f t="shared" si="12"/>
        <v>0</v>
      </c>
      <c r="AI17" s="43">
        <v>0</v>
      </c>
      <c r="AJ17" s="38">
        <f t="shared" si="13"/>
        <v>0</v>
      </c>
      <c r="AK17" s="43">
        <v>0</v>
      </c>
      <c r="AL17" s="38">
        <f t="shared" si="14"/>
        <v>0</v>
      </c>
      <c r="AM17" s="43">
        <v>0</v>
      </c>
      <c r="AN17" s="38">
        <f t="shared" si="15"/>
        <v>0</v>
      </c>
      <c r="AO17" s="43">
        <v>0</v>
      </c>
      <c r="AP17" s="38">
        <f t="shared" si="16"/>
        <v>0</v>
      </c>
      <c r="AQ17" s="43">
        <v>0</v>
      </c>
      <c r="AR17" s="38">
        <f t="shared" si="17"/>
        <v>0</v>
      </c>
      <c r="AS17" s="43">
        <v>0</v>
      </c>
      <c r="AT17" s="38">
        <f t="shared" si="18"/>
        <v>0</v>
      </c>
      <c r="AU17" s="43">
        <v>0</v>
      </c>
      <c r="AV17" s="38">
        <f t="shared" si="19"/>
        <v>0</v>
      </c>
      <c r="AW17" s="43">
        <v>0</v>
      </c>
      <c r="AX17" s="38">
        <f t="shared" si="20"/>
        <v>0</v>
      </c>
      <c r="AY17" s="43">
        <v>0</v>
      </c>
      <c r="AZ17" s="38">
        <f t="shared" si="21"/>
        <v>0</v>
      </c>
      <c r="BA17" s="43">
        <v>0</v>
      </c>
      <c r="BB17" s="38">
        <f t="shared" si="22"/>
        <v>0</v>
      </c>
      <c r="BC17" s="43">
        <v>0</v>
      </c>
      <c r="BD17" s="38">
        <f t="shared" si="23"/>
        <v>0</v>
      </c>
    </row>
    <row r="18" spans="1:56" x14ac:dyDescent="0.7">
      <c r="A18" s="69"/>
      <c r="B18" s="44"/>
      <c r="C18" s="44"/>
      <c r="D18" s="45">
        <v>0</v>
      </c>
      <c r="E18" s="43">
        <v>0</v>
      </c>
      <c r="F18" s="38">
        <f t="shared" si="0"/>
        <v>0</v>
      </c>
      <c r="G18" s="43">
        <v>0</v>
      </c>
      <c r="H18" s="38">
        <f t="shared" si="24"/>
        <v>0</v>
      </c>
      <c r="I18" s="43">
        <v>0</v>
      </c>
      <c r="J18" s="38">
        <f t="shared" si="24"/>
        <v>0</v>
      </c>
      <c r="K18" s="43">
        <v>0</v>
      </c>
      <c r="L18" s="38">
        <f t="shared" si="1"/>
        <v>0</v>
      </c>
      <c r="M18" s="43">
        <v>0</v>
      </c>
      <c r="N18" s="38">
        <f t="shared" si="2"/>
        <v>0</v>
      </c>
      <c r="O18" s="43">
        <v>0</v>
      </c>
      <c r="P18" s="38">
        <f t="shared" si="3"/>
        <v>0</v>
      </c>
      <c r="Q18" s="43">
        <v>0</v>
      </c>
      <c r="R18" s="38">
        <f t="shared" si="4"/>
        <v>0</v>
      </c>
      <c r="S18" s="43">
        <v>0</v>
      </c>
      <c r="T18" s="38">
        <f t="shared" si="5"/>
        <v>0</v>
      </c>
      <c r="U18" s="43">
        <v>0</v>
      </c>
      <c r="V18" s="38">
        <f t="shared" si="6"/>
        <v>0</v>
      </c>
      <c r="W18" s="43">
        <v>0</v>
      </c>
      <c r="X18" s="38">
        <f t="shared" si="7"/>
        <v>0</v>
      </c>
      <c r="Y18" s="43">
        <v>0</v>
      </c>
      <c r="Z18" s="38">
        <f t="shared" si="8"/>
        <v>0</v>
      </c>
      <c r="AA18" s="43">
        <v>0</v>
      </c>
      <c r="AB18" s="38">
        <f t="shared" si="9"/>
        <v>0</v>
      </c>
      <c r="AC18" s="43">
        <v>0</v>
      </c>
      <c r="AD18" s="38">
        <f t="shared" si="10"/>
        <v>0</v>
      </c>
      <c r="AE18" s="43">
        <v>0</v>
      </c>
      <c r="AF18" s="38">
        <f t="shared" si="11"/>
        <v>0</v>
      </c>
      <c r="AG18" s="43">
        <v>0</v>
      </c>
      <c r="AH18" s="38">
        <f t="shared" si="12"/>
        <v>0</v>
      </c>
      <c r="AI18" s="43">
        <v>0</v>
      </c>
      <c r="AJ18" s="38">
        <f t="shared" si="13"/>
        <v>0</v>
      </c>
      <c r="AK18" s="43">
        <v>0</v>
      </c>
      <c r="AL18" s="38">
        <f t="shared" si="14"/>
        <v>0</v>
      </c>
      <c r="AM18" s="43">
        <v>0</v>
      </c>
      <c r="AN18" s="38">
        <f t="shared" si="15"/>
        <v>0</v>
      </c>
      <c r="AO18" s="43">
        <v>0</v>
      </c>
      <c r="AP18" s="38">
        <f t="shared" si="16"/>
        <v>0</v>
      </c>
      <c r="AQ18" s="43">
        <v>0</v>
      </c>
      <c r="AR18" s="38">
        <f t="shared" si="17"/>
        <v>0</v>
      </c>
      <c r="AS18" s="43">
        <v>0</v>
      </c>
      <c r="AT18" s="38">
        <f t="shared" si="18"/>
        <v>0</v>
      </c>
      <c r="AU18" s="43">
        <v>0</v>
      </c>
      <c r="AV18" s="38">
        <f t="shared" si="19"/>
        <v>0</v>
      </c>
      <c r="AW18" s="43">
        <v>0</v>
      </c>
      <c r="AX18" s="38">
        <f t="shared" si="20"/>
        <v>0</v>
      </c>
      <c r="AY18" s="43">
        <v>0</v>
      </c>
      <c r="AZ18" s="38">
        <f t="shared" si="21"/>
        <v>0</v>
      </c>
      <c r="BA18" s="43">
        <v>0</v>
      </c>
      <c r="BB18" s="38">
        <f t="shared" si="22"/>
        <v>0</v>
      </c>
      <c r="BC18" s="43">
        <v>0</v>
      </c>
      <c r="BD18" s="38">
        <f t="shared" si="23"/>
        <v>0</v>
      </c>
    </row>
    <row r="19" spans="1:56" x14ac:dyDescent="0.7">
      <c r="A19" s="69"/>
      <c r="B19" s="44"/>
      <c r="C19" s="44"/>
      <c r="D19" s="45">
        <v>0</v>
      </c>
      <c r="E19" s="43">
        <v>0</v>
      </c>
      <c r="F19" s="38">
        <f t="shared" si="0"/>
        <v>0</v>
      </c>
      <c r="G19" s="43">
        <v>0</v>
      </c>
      <c r="H19" s="38">
        <f t="shared" si="24"/>
        <v>0</v>
      </c>
      <c r="I19" s="43">
        <v>0</v>
      </c>
      <c r="J19" s="38">
        <f t="shared" si="24"/>
        <v>0</v>
      </c>
      <c r="K19" s="43">
        <v>0</v>
      </c>
      <c r="L19" s="38">
        <f t="shared" si="1"/>
        <v>0</v>
      </c>
      <c r="M19" s="43">
        <v>0</v>
      </c>
      <c r="N19" s="38">
        <f t="shared" si="2"/>
        <v>0</v>
      </c>
      <c r="O19" s="43">
        <v>0</v>
      </c>
      <c r="P19" s="38">
        <f t="shared" si="3"/>
        <v>0</v>
      </c>
      <c r="Q19" s="43">
        <v>0</v>
      </c>
      <c r="R19" s="38">
        <f t="shared" si="4"/>
        <v>0</v>
      </c>
      <c r="S19" s="43">
        <v>0</v>
      </c>
      <c r="T19" s="38">
        <f t="shared" si="5"/>
        <v>0</v>
      </c>
      <c r="U19" s="43">
        <v>0</v>
      </c>
      <c r="V19" s="38">
        <f t="shared" si="6"/>
        <v>0</v>
      </c>
      <c r="W19" s="43">
        <v>0</v>
      </c>
      <c r="X19" s="38">
        <f t="shared" si="7"/>
        <v>0</v>
      </c>
      <c r="Y19" s="43">
        <v>0</v>
      </c>
      <c r="Z19" s="38">
        <f t="shared" si="8"/>
        <v>0</v>
      </c>
      <c r="AA19" s="43">
        <v>0</v>
      </c>
      <c r="AB19" s="38">
        <f t="shared" si="9"/>
        <v>0</v>
      </c>
      <c r="AC19" s="43">
        <v>0</v>
      </c>
      <c r="AD19" s="38">
        <f t="shared" si="10"/>
        <v>0</v>
      </c>
      <c r="AE19" s="43">
        <v>0</v>
      </c>
      <c r="AF19" s="38">
        <f t="shared" si="11"/>
        <v>0</v>
      </c>
      <c r="AG19" s="43">
        <v>0</v>
      </c>
      <c r="AH19" s="38">
        <f t="shared" si="12"/>
        <v>0</v>
      </c>
      <c r="AI19" s="43">
        <v>0</v>
      </c>
      <c r="AJ19" s="38">
        <f t="shared" si="13"/>
        <v>0</v>
      </c>
      <c r="AK19" s="43">
        <v>0</v>
      </c>
      <c r="AL19" s="38">
        <f t="shared" si="14"/>
        <v>0</v>
      </c>
      <c r="AM19" s="43">
        <v>0</v>
      </c>
      <c r="AN19" s="38">
        <f t="shared" si="15"/>
        <v>0</v>
      </c>
      <c r="AO19" s="43">
        <v>0</v>
      </c>
      <c r="AP19" s="38">
        <f t="shared" si="16"/>
        <v>0</v>
      </c>
      <c r="AQ19" s="43">
        <v>0</v>
      </c>
      <c r="AR19" s="38">
        <f t="shared" si="17"/>
        <v>0</v>
      </c>
      <c r="AS19" s="43">
        <v>0</v>
      </c>
      <c r="AT19" s="38">
        <f t="shared" si="18"/>
        <v>0</v>
      </c>
      <c r="AU19" s="43">
        <v>0</v>
      </c>
      <c r="AV19" s="38">
        <f t="shared" si="19"/>
        <v>0</v>
      </c>
      <c r="AW19" s="43">
        <v>0</v>
      </c>
      <c r="AX19" s="38">
        <f t="shared" si="20"/>
        <v>0</v>
      </c>
      <c r="AY19" s="43">
        <v>0</v>
      </c>
      <c r="AZ19" s="38">
        <f t="shared" si="21"/>
        <v>0</v>
      </c>
      <c r="BA19" s="43">
        <v>0</v>
      </c>
      <c r="BB19" s="38">
        <f t="shared" si="22"/>
        <v>0</v>
      </c>
      <c r="BC19" s="43">
        <v>0</v>
      </c>
      <c r="BD19" s="38">
        <f t="shared" si="23"/>
        <v>0</v>
      </c>
    </row>
    <row r="20" spans="1:56" x14ac:dyDescent="0.7">
      <c r="A20" s="69"/>
      <c r="B20" s="44"/>
      <c r="C20" s="44"/>
      <c r="D20" s="45">
        <v>0</v>
      </c>
      <c r="E20" s="43">
        <v>0</v>
      </c>
      <c r="F20" s="38">
        <f t="shared" si="0"/>
        <v>0</v>
      </c>
      <c r="G20" s="43">
        <v>0</v>
      </c>
      <c r="H20" s="38">
        <f t="shared" si="24"/>
        <v>0</v>
      </c>
      <c r="I20" s="43">
        <v>0</v>
      </c>
      <c r="J20" s="38">
        <f t="shared" si="24"/>
        <v>0</v>
      </c>
      <c r="K20" s="43">
        <v>0</v>
      </c>
      <c r="L20" s="38">
        <f t="shared" si="1"/>
        <v>0</v>
      </c>
      <c r="M20" s="43">
        <v>0</v>
      </c>
      <c r="N20" s="38">
        <f t="shared" si="2"/>
        <v>0</v>
      </c>
      <c r="O20" s="43">
        <v>0</v>
      </c>
      <c r="P20" s="38">
        <f t="shared" si="3"/>
        <v>0</v>
      </c>
      <c r="Q20" s="43">
        <v>0</v>
      </c>
      <c r="R20" s="38">
        <f t="shared" si="4"/>
        <v>0</v>
      </c>
      <c r="S20" s="43">
        <v>0</v>
      </c>
      <c r="T20" s="38">
        <f t="shared" si="5"/>
        <v>0</v>
      </c>
      <c r="U20" s="43">
        <v>0</v>
      </c>
      <c r="V20" s="38">
        <f t="shared" si="6"/>
        <v>0</v>
      </c>
      <c r="W20" s="43">
        <v>0</v>
      </c>
      <c r="X20" s="38">
        <f t="shared" si="7"/>
        <v>0</v>
      </c>
      <c r="Y20" s="43">
        <v>0</v>
      </c>
      <c r="Z20" s="38">
        <f t="shared" si="8"/>
        <v>0</v>
      </c>
      <c r="AA20" s="43">
        <v>0</v>
      </c>
      <c r="AB20" s="38">
        <f t="shared" si="9"/>
        <v>0</v>
      </c>
      <c r="AC20" s="43">
        <v>0</v>
      </c>
      <c r="AD20" s="38">
        <f t="shared" si="10"/>
        <v>0</v>
      </c>
      <c r="AE20" s="43">
        <v>0</v>
      </c>
      <c r="AF20" s="38">
        <f t="shared" si="11"/>
        <v>0</v>
      </c>
      <c r="AG20" s="43">
        <v>0</v>
      </c>
      <c r="AH20" s="38">
        <f t="shared" si="12"/>
        <v>0</v>
      </c>
      <c r="AI20" s="43">
        <v>0</v>
      </c>
      <c r="AJ20" s="38">
        <f t="shared" si="13"/>
        <v>0</v>
      </c>
      <c r="AK20" s="43">
        <v>0</v>
      </c>
      <c r="AL20" s="38">
        <f t="shared" si="14"/>
        <v>0</v>
      </c>
      <c r="AM20" s="43">
        <v>0</v>
      </c>
      <c r="AN20" s="38">
        <f t="shared" si="15"/>
        <v>0</v>
      </c>
      <c r="AO20" s="43">
        <v>0</v>
      </c>
      <c r="AP20" s="38">
        <f t="shared" si="16"/>
        <v>0</v>
      </c>
      <c r="AQ20" s="43">
        <v>0</v>
      </c>
      <c r="AR20" s="38">
        <f t="shared" si="17"/>
        <v>0</v>
      </c>
      <c r="AS20" s="43">
        <v>0</v>
      </c>
      <c r="AT20" s="38">
        <f t="shared" si="18"/>
        <v>0</v>
      </c>
      <c r="AU20" s="43">
        <v>0</v>
      </c>
      <c r="AV20" s="38">
        <f t="shared" si="19"/>
        <v>0</v>
      </c>
      <c r="AW20" s="43">
        <v>0</v>
      </c>
      <c r="AX20" s="38">
        <f t="shared" si="20"/>
        <v>0</v>
      </c>
      <c r="AY20" s="43">
        <v>0</v>
      </c>
      <c r="AZ20" s="38">
        <f t="shared" si="21"/>
        <v>0</v>
      </c>
      <c r="BA20" s="43">
        <v>0</v>
      </c>
      <c r="BB20" s="38">
        <f t="shared" si="22"/>
        <v>0</v>
      </c>
      <c r="BC20" s="43">
        <v>0</v>
      </c>
      <c r="BD20" s="38">
        <f t="shared" si="23"/>
        <v>0</v>
      </c>
    </row>
    <row r="21" spans="1:56" x14ac:dyDescent="0.7">
      <c r="A21" s="69"/>
      <c r="B21" s="44"/>
      <c r="C21" s="44"/>
      <c r="D21" s="45">
        <v>0</v>
      </c>
      <c r="E21" s="43">
        <v>0</v>
      </c>
      <c r="F21" s="38">
        <f t="shared" si="0"/>
        <v>0</v>
      </c>
      <c r="G21" s="43">
        <v>0</v>
      </c>
      <c r="H21" s="38">
        <f t="shared" si="24"/>
        <v>0</v>
      </c>
      <c r="I21" s="43">
        <v>0</v>
      </c>
      <c r="J21" s="38">
        <f t="shared" si="24"/>
        <v>0</v>
      </c>
      <c r="K21" s="43">
        <v>0</v>
      </c>
      <c r="L21" s="38">
        <f t="shared" si="1"/>
        <v>0</v>
      </c>
      <c r="M21" s="43">
        <v>0</v>
      </c>
      <c r="N21" s="38">
        <f t="shared" si="2"/>
        <v>0</v>
      </c>
      <c r="O21" s="43">
        <v>0</v>
      </c>
      <c r="P21" s="38">
        <f t="shared" si="3"/>
        <v>0</v>
      </c>
      <c r="Q21" s="43">
        <v>0</v>
      </c>
      <c r="R21" s="38">
        <f t="shared" si="4"/>
        <v>0</v>
      </c>
      <c r="S21" s="43">
        <v>0</v>
      </c>
      <c r="T21" s="38">
        <f t="shared" si="5"/>
        <v>0</v>
      </c>
      <c r="U21" s="43">
        <v>0</v>
      </c>
      <c r="V21" s="38">
        <f t="shared" si="6"/>
        <v>0</v>
      </c>
      <c r="W21" s="43">
        <v>0</v>
      </c>
      <c r="X21" s="38">
        <f t="shared" si="7"/>
        <v>0</v>
      </c>
      <c r="Y21" s="43">
        <v>0</v>
      </c>
      <c r="Z21" s="38">
        <f t="shared" si="8"/>
        <v>0</v>
      </c>
      <c r="AA21" s="43">
        <v>0</v>
      </c>
      <c r="AB21" s="38">
        <f t="shared" si="9"/>
        <v>0</v>
      </c>
      <c r="AC21" s="43">
        <v>0</v>
      </c>
      <c r="AD21" s="38">
        <f t="shared" si="10"/>
        <v>0</v>
      </c>
      <c r="AE21" s="43">
        <v>0</v>
      </c>
      <c r="AF21" s="38">
        <f t="shared" si="11"/>
        <v>0</v>
      </c>
      <c r="AG21" s="43">
        <v>0</v>
      </c>
      <c r="AH21" s="38">
        <f t="shared" si="12"/>
        <v>0</v>
      </c>
      <c r="AI21" s="43">
        <v>0</v>
      </c>
      <c r="AJ21" s="38">
        <f t="shared" si="13"/>
        <v>0</v>
      </c>
      <c r="AK21" s="43">
        <v>0</v>
      </c>
      <c r="AL21" s="38">
        <f t="shared" si="14"/>
        <v>0</v>
      </c>
      <c r="AM21" s="43">
        <v>0</v>
      </c>
      <c r="AN21" s="38">
        <f t="shared" si="15"/>
        <v>0</v>
      </c>
      <c r="AO21" s="43">
        <v>0</v>
      </c>
      <c r="AP21" s="38">
        <f t="shared" si="16"/>
        <v>0</v>
      </c>
      <c r="AQ21" s="43">
        <v>0</v>
      </c>
      <c r="AR21" s="38">
        <f t="shared" si="17"/>
        <v>0</v>
      </c>
      <c r="AS21" s="43">
        <v>0</v>
      </c>
      <c r="AT21" s="38">
        <f t="shared" si="18"/>
        <v>0</v>
      </c>
      <c r="AU21" s="43">
        <v>0</v>
      </c>
      <c r="AV21" s="38">
        <f t="shared" si="19"/>
        <v>0</v>
      </c>
      <c r="AW21" s="43">
        <v>0</v>
      </c>
      <c r="AX21" s="38">
        <f t="shared" si="20"/>
        <v>0</v>
      </c>
      <c r="AY21" s="43">
        <v>0</v>
      </c>
      <c r="AZ21" s="38">
        <f t="shared" si="21"/>
        <v>0</v>
      </c>
      <c r="BA21" s="43">
        <v>0</v>
      </c>
      <c r="BB21" s="38">
        <f t="shared" si="22"/>
        <v>0</v>
      </c>
      <c r="BC21" s="43">
        <v>0</v>
      </c>
      <c r="BD21" s="38">
        <f t="shared" si="23"/>
        <v>0</v>
      </c>
    </row>
    <row r="22" spans="1:56" x14ac:dyDescent="0.7">
      <c r="A22" s="92"/>
      <c r="B22" s="95"/>
      <c r="C22" s="145"/>
      <c r="D22" s="146"/>
      <c r="E22" s="146"/>
      <c r="F22" s="146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</row>
    <row r="23" spans="1:56" x14ac:dyDescent="0.7">
      <c r="A23" s="92"/>
      <c r="B23" s="145"/>
      <c r="C23" s="149" t="s">
        <v>4</v>
      </c>
      <c r="D23" s="70">
        <f>SUM(D7:D22)</f>
        <v>70000</v>
      </c>
      <c r="E23" s="70"/>
      <c r="F23" s="70"/>
      <c r="G23" s="38"/>
      <c r="H23" s="38">
        <f>SUM(H7:H21)</f>
        <v>14000</v>
      </c>
      <c r="I23" s="38"/>
      <c r="J23" s="38">
        <f>SUM(J7:J21)</f>
        <v>45500</v>
      </c>
      <c r="K23" s="38"/>
      <c r="L23" s="38">
        <f>SUM(L7:L21)</f>
        <v>10500</v>
      </c>
      <c r="M23" s="38"/>
      <c r="N23" s="38">
        <f>SUM(N7:N21)</f>
        <v>0</v>
      </c>
      <c r="O23" s="38"/>
      <c r="P23" s="38">
        <f>SUM(P7:P21)</f>
        <v>0</v>
      </c>
      <c r="Q23" s="38"/>
      <c r="R23" s="38">
        <f>SUM(R7:R21)</f>
        <v>0</v>
      </c>
      <c r="S23" s="38"/>
      <c r="T23" s="38">
        <f>SUM(T7:T21)</f>
        <v>0</v>
      </c>
      <c r="U23" s="38"/>
      <c r="V23" s="38">
        <f>SUM(V7:V21)</f>
        <v>0</v>
      </c>
      <c r="W23" s="38"/>
      <c r="X23" s="38">
        <f>SUM(X7:X21)</f>
        <v>0</v>
      </c>
      <c r="Y23" s="38"/>
      <c r="Z23" s="38">
        <f>SUM(Z7:Z21)</f>
        <v>0</v>
      </c>
      <c r="AA23" s="38"/>
      <c r="AB23" s="38">
        <f>SUM(AB7:AB21)</f>
        <v>0</v>
      </c>
      <c r="AC23" s="38"/>
      <c r="AD23" s="38">
        <f>SUM(AD7:AD21)</f>
        <v>0</v>
      </c>
      <c r="AE23" s="38"/>
      <c r="AF23" s="38">
        <f>SUM(AF7:AF21)</f>
        <v>0</v>
      </c>
      <c r="AG23" s="38"/>
      <c r="AH23" s="38">
        <f>SUM(AH7:AH21)</f>
        <v>0</v>
      </c>
      <c r="AI23" s="38"/>
      <c r="AJ23" s="38">
        <f>SUM(AJ7:AJ21)</f>
        <v>0</v>
      </c>
      <c r="AK23" s="38"/>
      <c r="AL23" s="38">
        <f>SUM(AL7:AL21)</f>
        <v>0</v>
      </c>
      <c r="AM23" s="38"/>
      <c r="AN23" s="38">
        <f>SUM(AN7:AN21)</f>
        <v>0</v>
      </c>
      <c r="AO23" s="38"/>
      <c r="AP23" s="38">
        <f>SUM(AP7:AP21)</f>
        <v>0</v>
      </c>
      <c r="AQ23" s="38"/>
      <c r="AR23" s="38">
        <f>SUM(AR7:AR21)</f>
        <v>0</v>
      </c>
      <c r="AS23" s="38"/>
      <c r="AT23" s="38">
        <f>SUM(AT7:AT21)</f>
        <v>0</v>
      </c>
      <c r="AU23" s="38"/>
      <c r="AV23" s="38">
        <f>SUM(AV7:AV21)</f>
        <v>0</v>
      </c>
      <c r="AW23" s="38"/>
      <c r="AX23" s="38">
        <f>SUM(AX7:AX21)</f>
        <v>0</v>
      </c>
      <c r="AY23" s="38"/>
      <c r="AZ23" s="38">
        <f>SUM(AZ7:AZ21)</f>
        <v>0</v>
      </c>
      <c r="BA23" s="38"/>
      <c r="BB23" s="38">
        <f>SUM(BB7:BB21)</f>
        <v>0</v>
      </c>
      <c r="BC23" s="38"/>
      <c r="BD23" s="38">
        <f>SUM(BD7:BD21)</f>
        <v>0</v>
      </c>
    </row>
    <row r="24" spans="1:56" x14ac:dyDescent="0.7">
      <c r="A24" s="92"/>
      <c r="B24" s="145"/>
      <c r="C24" s="145"/>
      <c r="D24" s="146"/>
      <c r="E24" s="146"/>
      <c r="F24" s="146"/>
      <c r="G24" s="145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</row>
    <row r="25" spans="1:56" x14ac:dyDescent="0.7">
      <c r="A25" s="144" t="s">
        <v>101</v>
      </c>
      <c r="B25" s="92"/>
      <c r="C25" s="92"/>
      <c r="D25" s="92"/>
      <c r="E25" s="92"/>
      <c r="F25" s="92"/>
      <c r="G25" s="269" t="s">
        <v>9</v>
      </c>
      <c r="H25" s="266"/>
      <c r="I25" s="269" t="s">
        <v>10</v>
      </c>
      <c r="J25" s="266"/>
      <c r="K25" s="269" t="s">
        <v>11</v>
      </c>
      <c r="L25" s="266"/>
      <c r="M25" s="269" t="s">
        <v>33</v>
      </c>
      <c r="N25" s="266"/>
      <c r="O25" s="269" t="s">
        <v>56</v>
      </c>
      <c r="P25" s="266"/>
      <c r="Q25" s="269" t="s">
        <v>57</v>
      </c>
      <c r="R25" s="266"/>
      <c r="S25" s="269" t="s">
        <v>58</v>
      </c>
      <c r="T25" s="266"/>
      <c r="U25" s="269" t="s">
        <v>59</v>
      </c>
      <c r="V25" s="266"/>
      <c r="W25" s="265" t="s">
        <v>112</v>
      </c>
      <c r="X25" s="266"/>
      <c r="Y25" s="265" t="s">
        <v>113</v>
      </c>
      <c r="Z25" s="266"/>
      <c r="AA25" s="265" t="s">
        <v>114</v>
      </c>
      <c r="AB25" s="266"/>
      <c r="AC25" s="265" t="s">
        <v>115</v>
      </c>
      <c r="AD25" s="266"/>
      <c r="AE25" s="265" t="s">
        <v>116</v>
      </c>
      <c r="AF25" s="266"/>
      <c r="AG25" s="265" t="s">
        <v>117</v>
      </c>
      <c r="AH25" s="266"/>
      <c r="AI25" s="265" t="s">
        <v>118</v>
      </c>
      <c r="AJ25" s="266"/>
      <c r="AK25" s="265" t="s">
        <v>126</v>
      </c>
      <c r="AL25" s="266"/>
      <c r="AM25" s="265" t="s">
        <v>127</v>
      </c>
      <c r="AN25" s="266"/>
      <c r="AO25" s="265" t="s">
        <v>128</v>
      </c>
      <c r="AP25" s="266"/>
      <c r="AQ25" s="265" t="s">
        <v>129</v>
      </c>
      <c r="AR25" s="266"/>
      <c r="AS25" s="265" t="s">
        <v>130</v>
      </c>
      <c r="AT25" s="266"/>
      <c r="AU25" s="265" t="s">
        <v>131</v>
      </c>
      <c r="AV25" s="266"/>
      <c r="AW25" s="265" t="s">
        <v>132</v>
      </c>
      <c r="AX25" s="266"/>
      <c r="AY25" s="265" t="s">
        <v>133</v>
      </c>
      <c r="AZ25" s="266"/>
      <c r="BA25" s="265" t="s">
        <v>134</v>
      </c>
      <c r="BB25" s="266"/>
      <c r="BC25" s="265" t="s">
        <v>135</v>
      </c>
      <c r="BD25" s="266"/>
    </row>
    <row r="26" spans="1:56" x14ac:dyDescent="0.7">
      <c r="A26" s="92"/>
      <c r="B26" s="145"/>
      <c r="C26" s="145"/>
      <c r="D26" s="146"/>
      <c r="E26" s="146"/>
      <c r="F26" s="146"/>
      <c r="G26" s="267" t="str">
        <f>Usage!B$6</f>
        <v>Rate 1</v>
      </c>
      <c r="H26" s="268"/>
      <c r="I26" s="267" t="e">
        <f>Usage!#REF!</f>
        <v>#REF!</v>
      </c>
      <c r="J26" s="268"/>
      <c r="K26" s="267" t="str">
        <f>Usage!B$8</f>
        <v>Rate 3</v>
      </c>
      <c r="L26" s="268"/>
      <c r="M26" s="267" t="str">
        <f>Usage!B$9</f>
        <v>Rate 4</v>
      </c>
      <c r="N26" s="268"/>
      <c r="O26" s="267" t="str">
        <f>Usage!B$10</f>
        <v>Rate 5</v>
      </c>
      <c r="P26" s="268"/>
      <c r="Q26" s="267" t="str">
        <f>Usage!B$11</f>
        <v>Rate 6</v>
      </c>
      <c r="R26" s="268"/>
      <c r="S26" s="267" t="str">
        <f>Usage!B$12</f>
        <v>Rate 7</v>
      </c>
      <c r="T26" s="268"/>
      <c r="U26" s="267">
        <f>Usage!B$13</f>
        <v>0</v>
      </c>
      <c r="V26" s="268"/>
      <c r="W26" s="262">
        <f>Usage!B$14</f>
        <v>0</v>
      </c>
      <c r="X26" s="263"/>
      <c r="Y26" s="267">
        <f>Usage!B$15</f>
        <v>0</v>
      </c>
      <c r="Z26" s="268"/>
      <c r="AA26" s="267">
        <f>Usage!B$16</f>
        <v>0</v>
      </c>
      <c r="AB26" s="268"/>
      <c r="AC26" s="267">
        <f>Usage!B$17</f>
        <v>0</v>
      </c>
      <c r="AD26" s="268"/>
      <c r="AE26" s="267">
        <f>Usage!B$18</f>
        <v>0</v>
      </c>
      <c r="AF26" s="268"/>
      <c r="AG26" s="267">
        <f>Usage!B$19</f>
        <v>0</v>
      </c>
      <c r="AH26" s="268"/>
      <c r="AI26" s="267">
        <f>Usage!B$20</f>
        <v>0</v>
      </c>
      <c r="AJ26" s="268"/>
      <c r="AK26" s="267">
        <f>Usage!B$21</f>
        <v>0</v>
      </c>
      <c r="AL26" s="268"/>
      <c r="AM26" s="267">
        <f>Usage!B$22</f>
        <v>0</v>
      </c>
      <c r="AN26" s="268"/>
      <c r="AO26" s="267">
        <f>Usage!B$23</f>
        <v>0</v>
      </c>
      <c r="AP26" s="268"/>
      <c r="AQ26" s="267">
        <f>Usage!B$24</f>
        <v>0</v>
      </c>
      <c r="AR26" s="268"/>
      <c r="AS26" s="267">
        <f>Usage!B$25</f>
        <v>0</v>
      </c>
      <c r="AT26" s="268"/>
      <c r="AU26" s="267">
        <f>Usage!B$26</f>
        <v>0</v>
      </c>
      <c r="AV26" s="268"/>
      <c r="AW26" s="267">
        <f>Usage!B$27</f>
        <v>0</v>
      </c>
      <c r="AX26" s="268"/>
      <c r="AY26" s="267">
        <f>Usage!BD$28</f>
        <v>0</v>
      </c>
      <c r="AZ26" s="268"/>
      <c r="BA26" s="267">
        <f>Usage!B$29</f>
        <v>0</v>
      </c>
      <c r="BB26" s="268"/>
      <c r="BC26" s="267">
        <f>Usage!B$30</f>
        <v>0</v>
      </c>
      <c r="BD26" s="268"/>
    </row>
    <row r="27" spans="1:56" ht="52.5" x14ac:dyDescent="0.7">
      <c r="A27" s="147" t="s">
        <v>99</v>
      </c>
      <c r="B27" s="148" t="s">
        <v>63</v>
      </c>
      <c r="C27" s="148" t="s">
        <v>69</v>
      </c>
      <c r="D27" s="148" t="s">
        <v>68</v>
      </c>
      <c r="E27" s="180" t="s">
        <v>146</v>
      </c>
      <c r="F27" s="180" t="s">
        <v>147</v>
      </c>
      <c r="G27" s="117" t="s">
        <v>67</v>
      </c>
      <c r="H27" s="118" t="s">
        <v>36</v>
      </c>
      <c r="I27" s="117" t="s">
        <v>67</v>
      </c>
      <c r="J27" s="118" t="s">
        <v>36</v>
      </c>
      <c r="K27" s="117" t="s">
        <v>67</v>
      </c>
      <c r="L27" s="118" t="s">
        <v>36</v>
      </c>
      <c r="M27" s="117" t="s">
        <v>67</v>
      </c>
      <c r="N27" s="118" t="s">
        <v>36</v>
      </c>
      <c r="O27" s="117" t="s">
        <v>67</v>
      </c>
      <c r="P27" s="118" t="s">
        <v>36</v>
      </c>
      <c r="Q27" s="117" t="s">
        <v>67</v>
      </c>
      <c r="R27" s="118" t="s">
        <v>36</v>
      </c>
      <c r="S27" s="117" t="s">
        <v>67</v>
      </c>
      <c r="T27" s="118" t="s">
        <v>36</v>
      </c>
      <c r="U27" s="117" t="s">
        <v>67</v>
      </c>
      <c r="V27" s="118" t="s">
        <v>36</v>
      </c>
      <c r="W27" s="117" t="s">
        <v>67</v>
      </c>
      <c r="X27" s="118" t="s">
        <v>36</v>
      </c>
      <c r="Y27" s="117" t="s">
        <v>67</v>
      </c>
      <c r="Z27" s="118" t="s">
        <v>36</v>
      </c>
      <c r="AA27" s="117" t="s">
        <v>67</v>
      </c>
      <c r="AB27" s="118" t="s">
        <v>36</v>
      </c>
      <c r="AC27" s="117" t="s">
        <v>67</v>
      </c>
      <c r="AD27" s="118" t="s">
        <v>36</v>
      </c>
      <c r="AE27" s="117" t="s">
        <v>67</v>
      </c>
      <c r="AF27" s="118" t="s">
        <v>36</v>
      </c>
      <c r="AG27" s="117" t="s">
        <v>67</v>
      </c>
      <c r="AH27" s="118" t="s">
        <v>36</v>
      </c>
      <c r="AI27" s="117" t="s">
        <v>67</v>
      </c>
      <c r="AJ27" s="118" t="s">
        <v>36</v>
      </c>
      <c r="AK27" s="117" t="s">
        <v>67</v>
      </c>
      <c r="AL27" s="118" t="s">
        <v>36</v>
      </c>
      <c r="AM27" s="117" t="s">
        <v>67</v>
      </c>
      <c r="AN27" s="118" t="s">
        <v>36</v>
      </c>
      <c r="AO27" s="117" t="s">
        <v>67</v>
      </c>
      <c r="AP27" s="118" t="s">
        <v>36</v>
      </c>
      <c r="AQ27" s="117" t="s">
        <v>67</v>
      </c>
      <c r="AR27" s="118" t="s">
        <v>36</v>
      </c>
      <c r="AS27" s="117" t="s">
        <v>67</v>
      </c>
      <c r="AT27" s="118" t="s">
        <v>36</v>
      </c>
      <c r="AU27" s="117" t="s">
        <v>67</v>
      </c>
      <c r="AV27" s="118" t="s">
        <v>36</v>
      </c>
      <c r="AW27" s="117" t="s">
        <v>67</v>
      </c>
      <c r="AX27" s="118" t="s">
        <v>36</v>
      </c>
      <c r="AY27" s="117" t="s">
        <v>67</v>
      </c>
      <c r="AZ27" s="118" t="s">
        <v>36</v>
      </c>
      <c r="BA27" s="117" t="s">
        <v>67</v>
      </c>
      <c r="BB27" s="118" t="s">
        <v>36</v>
      </c>
      <c r="BC27" s="117" t="s">
        <v>67</v>
      </c>
      <c r="BD27" s="118" t="s">
        <v>36</v>
      </c>
    </row>
    <row r="28" spans="1:56" x14ac:dyDescent="0.7">
      <c r="A28" s="69"/>
      <c r="B28" s="44" t="s">
        <v>159</v>
      </c>
      <c r="C28" s="44"/>
      <c r="D28" s="229">
        <v>6000</v>
      </c>
      <c r="E28" s="232">
        <v>1</v>
      </c>
      <c r="F28" s="38">
        <f t="shared" ref="F28:F41" si="25">+D28*E28</f>
        <v>6000</v>
      </c>
      <c r="G28" s="232">
        <v>0.2</v>
      </c>
      <c r="H28" s="38">
        <f t="shared" ref="H28:H41" si="26">$F28*G28</f>
        <v>1200</v>
      </c>
      <c r="I28" s="232">
        <v>0.65</v>
      </c>
      <c r="J28" s="38">
        <f t="shared" ref="J28:J41" si="27">$F28*I28</f>
        <v>3900</v>
      </c>
      <c r="K28" s="232">
        <v>0.15</v>
      </c>
      <c r="L28" s="38">
        <f t="shared" ref="L28:L41" si="28">$F28*K28</f>
        <v>900</v>
      </c>
      <c r="M28" s="43">
        <v>0</v>
      </c>
      <c r="N28" s="38">
        <f t="shared" ref="N28:N41" si="29">$F28*M28</f>
        <v>0</v>
      </c>
      <c r="O28" s="43">
        <v>0</v>
      </c>
      <c r="P28" s="38">
        <f t="shared" ref="P28:P41" si="30">$F28*O28</f>
        <v>0</v>
      </c>
      <c r="Q28" s="43">
        <v>0</v>
      </c>
      <c r="R28" s="38">
        <f t="shared" ref="R28:R41" si="31">$F28*Q28</f>
        <v>0</v>
      </c>
      <c r="S28" s="43">
        <v>0</v>
      </c>
      <c r="T28" s="38">
        <f t="shared" ref="T28:T41" si="32">$F28*S28</f>
        <v>0</v>
      </c>
      <c r="U28" s="43">
        <v>0</v>
      </c>
      <c r="V28" s="38">
        <f t="shared" ref="V28:V41" si="33">$F28*U28</f>
        <v>0</v>
      </c>
      <c r="W28" s="43">
        <v>0</v>
      </c>
      <c r="X28" s="38">
        <f t="shared" ref="X28:X41" si="34">$F28*W28</f>
        <v>0</v>
      </c>
      <c r="Y28" s="43">
        <v>0</v>
      </c>
      <c r="Z28" s="38">
        <f t="shared" ref="Z28:Z41" si="35">$F28*Y28</f>
        <v>0</v>
      </c>
      <c r="AA28" s="43">
        <v>0</v>
      </c>
      <c r="AB28" s="38">
        <f t="shared" ref="AB28:AB41" si="36">$F28*AA28</f>
        <v>0</v>
      </c>
      <c r="AC28" s="43">
        <v>0</v>
      </c>
      <c r="AD28" s="38">
        <f t="shared" ref="AD28:AD41" si="37">$F28*AC28</f>
        <v>0</v>
      </c>
      <c r="AE28" s="43">
        <v>0</v>
      </c>
      <c r="AF28" s="38">
        <f t="shared" ref="AF28:AF41" si="38">$F28*AE28</f>
        <v>0</v>
      </c>
      <c r="AG28" s="43">
        <v>0</v>
      </c>
      <c r="AH28" s="38">
        <f t="shared" ref="AH28:AH41" si="39">$F28*AG28</f>
        <v>0</v>
      </c>
      <c r="AI28" s="43">
        <v>0</v>
      </c>
      <c r="AJ28" s="38">
        <f t="shared" ref="AJ28:AJ41" si="40">$F28*AI28</f>
        <v>0</v>
      </c>
      <c r="AK28" s="43">
        <v>0</v>
      </c>
      <c r="AL28" s="38">
        <f t="shared" ref="AL28:AL41" si="41">$F28*AK28</f>
        <v>0</v>
      </c>
      <c r="AM28" s="43">
        <v>0</v>
      </c>
      <c r="AN28" s="38">
        <f t="shared" ref="AN28:AN41" si="42">$F28*AM28</f>
        <v>0</v>
      </c>
      <c r="AO28" s="43">
        <v>0</v>
      </c>
      <c r="AP28" s="38">
        <f t="shared" ref="AP28:AP41" si="43">$F28*AO28</f>
        <v>0</v>
      </c>
      <c r="AQ28" s="43">
        <v>0</v>
      </c>
      <c r="AR28" s="38">
        <f t="shared" ref="AR28:AR41" si="44">$F28*AQ28</f>
        <v>0</v>
      </c>
      <c r="AS28" s="43">
        <v>0</v>
      </c>
      <c r="AT28" s="38">
        <f t="shared" ref="AT28:AT41" si="45">$F28*AS28</f>
        <v>0</v>
      </c>
      <c r="AU28" s="43">
        <v>0</v>
      </c>
      <c r="AV28" s="38">
        <f t="shared" ref="AV28:AV41" si="46">$F28*AU28</f>
        <v>0</v>
      </c>
      <c r="AW28" s="43">
        <v>0</v>
      </c>
      <c r="AX28" s="38">
        <f t="shared" ref="AX28:AX41" si="47">$F28*AW28</f>
        <v>0</v>
      </c>
      <c r="AY28" s="43">
        <v>0</v>
      </c>
      <c r="AZ28" s="38">
        <f t="shared" ref="AZ28:AZ41" si="48">$F28*AY28</f>
        <v>0</v>
      </c>
      <c r="BA28" s="43">
        <v>0</v>
      </c>
      <c r="BB28" s="38">
        <f t="shared" ref="BB28:BB41" si="49">$F28*BA28</f>
        <v>0</v>
      </c>
      <c r="BC28" s="43">
        <v>0</v>
      </c>
      <c r="BD28" s="38">
        <f t="shared" ref="BD28:BD41" si="50">$F28*BC28</f>
        <v>0</v>
      </c>
    </row>
    <row r="29" spans="1:56" x14ac:dyDescent="0.7">
      <c r="A29" s="69"/>
      <c r="B29" s="44" t="s">
        <v>160</v>
      </c>
      <c r="C29" s="44"/>
      <c r="D29" s="229">
        <v>1200</v>
      </c>
      <c r="E29" s="232">
        <v>1</v>
      </c>
      <c r="F29" s="38">
        <f t="shared" si="25"/>
        <v>1200</v>
      </c>
      <c r="G29" s="232">
        <v>0.2</v>
      </c>
      <c r="H29" s="38">
        <f t="shared" si="26"/>
        <v>240</v>
      </c>
      <c r="I29" s="232">
        <v>0.65</v>
      </c>
      <c r="J29" s="38">
        <f t="shared" si="27"/>
        <v>780</v>
      </c>
      <c r="K29" s="232">
        <v>0.15</v>
      </c>
      <c r="L29" s="38">
        <f t="shared" si="28"/>
        <v>180</v>
      </c>
      <c r="M29" s="43">
        <v>0</v>
      </c>
      <c r="N29" s="38">
        <f t="shared" si="29"/>
        <v>0</v>
      </c>
      <c r="O29" s="43">
        <v>0</v>
      </c>
      <c r="P29" s="38">
        <f t="shared" si="30"/>
        <v>0</v>
      </c>
      <c r="Q29" s="43">
        <v>0</v>
      </c>
      <c r="R29" s="38">
        <f t="shared" si="31"/>
        <v>0</v>
      </c>
      <c r="S29" s="43">
        <v>0</v>
      </c>
      <c r="T29" s="38">
        <f t="shared" si="32"/>
        <v>0</v>
      </c>
      <c r="U29" s="43">
        <v>0</v>
      </c>
      <c r="V29" s="38">
        <f t="shared" si="33"/>
        <v>0</v>
      </c>
      <c r="W29" s="43">
        <v>0</v>
      </c>
      <c r="X29" s="38">
        <f t="shared" si="34"/>
        <v>0</v>
      </c>
      <c r="Y29" s="43">
        <v>0</v>
      </c>
      <c r="Z29" s="38">
        <f t="shared" si="35"/>
        <v>0</v>
      </c>
      <c r="AA29" s="43">
        <v>0</v>
      </c>
      <c r="AB29" s="38">
        <f t="shared" si="36"/>
        <v>0</v>
      </c>
      <c r="AC29" s="43">
        <v>0</v>
      </c>
      <c r="AD29" s="38">
        <f t="shared" si="37"/>
        <v>0</v>
      </c>
      <c r="AE29" s="43">
        <v>0</v>
      </c>
      <c r="AF29" s="38">
        <f t="shared" si="38"/>
        <v>0</v>
      </c>
      <c r="AG29" s="43">
        <v>0</v>
      </c>
      <c r="AH29" s="38">
        <f t="shared" si="39"/>
        <v>0</v>
      </c>
      <c r="AI29" s="43">
        <v>0</v>
      </c>
      <c r="AJ29" s="38">
        <f t="shared" si="40"/>
        <v>0</v>
      </c>
      <c r="AK29" s="43">
        <v>0</v>
      </c>
      <c r="AL29" s="38">
        <f t="shared" si="41"/>
        <v>0</v>
      </c>
      <c r="AM29" s="43">
        <v>0</v>
      </c>
      <c r="AN29" s="38">
        <f t="shared" si="42"/>
        <v>0</v>
      </c>
      <c r="AO29" s="43">
        <v>0</v>
      </c>
      <c r="AP29" s="38">
        <f t="shared" si="43"/>
        <v>0</v>
      </c>
      <c r="AQ29" s="43">
        <v>0</v>
      </c>
      <c r="AR29" s="38">
        <f t="shared" si="44"/>
        <v>0</v>
      </c>
      <c r="AS29" s="43">
        <v>0</v>
      </c>
      <c r="AT29" s="38">
        <f t="shared" si="45"/>
        <v>0</v>
      </c>
      <c r="AU29" s="43">
        <v>0</v>
      </c>
      <c r="AV29" s="38">
        <f t="shared" si="46"/>
        <v>0</v>
      </c>
      <c r="AW29" s="43">
        <v>0</v>
      </c>
      <c r="AX29" s="38">
        <f t="shared" si="47"/>
        <v>0</v>
      </c>
      <c r="AY29" s="43">
        <v>0</v>
      </c>
      <c r="AZ29" s="38">
        <f t="shared" si="48"/>
        <v>0</v>
      </c>
      <c r="BA29" s="43">
        <v>0</v>
      </c>
      <c r="BB29" s="38">
        <f t="shared" si="49"/>
        <v>0</v>
      </c>
      <c r="BC29" s="43">
        <v>0</v>
      </c>
      <c r="BD29" s="38">
        <f t="shared" si="50"/>
        <v>0</v>
      </c>
    </row>
    <row r="30" spans="1:56" x14ac:dyDescent="0.7">
      <c r="A30" s="69"/>
      <c r="B30" s="44" t="s">
        <v>161</v>
      </c>
      <c r="C30" s="44"/>
      <c r="D30" s="229">
        <v>3500</v>
      </c>
      <c r="E30" s="232">
        <v>1</v>
      </c>
      <c r="F30" s="38">
        <f t="shared" si="25"/>
        <v>3500</v>
      </c>
      <c r="G30" s="232">
        <v>0.2</v>
      </c>
      <c r="H30" s="38">
        <f t="shared" si="26"/>
        <v>700</v>
      </c>
      <c r="I30" s="232">
        <v>0.65</v>
      </c>
      <c r="J30" s="38">
        <f t="shared" si="27"/>
        <v>2275</v>
      </c>
      <c r="K30" s="232">
        <v>0.15</v>
      </c>
      <c r="L30" s="38">
        <f t="shared" si="28"/>
        <v>525</v>
      </c>
      <c r="M30" s="43">
        <v>0</v>
      </c>
      <c r="N30" s="38">
        <f t="shared" si="29"/>
        <v>0</v>
      </c>
      <c r="O30" s="43">
        <v>0</v>
      </c>
      <c r="P30" s="38">
        <f t="shared" si="30"/>
        <v>0</v>
      </c>
      <c r="Q30" s="43">
        <v>0</v>
      </c>
      <c r="R30" s="38">
        <f t="shared" si="31"/>
        <v>0</v>
      </c>
      <c r="S30" s="43">
        <v>0</v>
      </c>
      <c r="T30" s="38">
        <f t="shared" si="32"/>
        <v>0</v>
      </c>
      <c r="U30" s="43">
        <v>0</v>
      </c>
      <c r="V30" s="38">
        <f t="shared" si="33"/>
        <v>0</v>
      </c>
      <c r="W30" s="43">
        <v>0</v>
      </c>
      <c r="X30" s="38">
        <f t="shared" si="34"/>
        <v>0</v>
      </c>
      <c r="Y30" s="43">
        <v>0</v>
      </c>
      <c r="Z30" s="38">
        <f t="shared" si="35"/>
        <v>0</v>
      </c>
      <c r="AA30" s="43">
        <v>0</v>
      </c>
      <c r="AB30" s="38">
        <f t="shared" si="36"/>
        <v>0</v>
      </c>
      <c r="AC30" s="43">
        <v>0</v>
      </c>
      <c r="AD30" s="38">
        <f t="shared" si="37"/>
        <v>0</v>
      </c>
      <c r="AE30" s="43">
        <v>0</v>
      </c>
      <c r="AF30" s="38">
        <f t="shared" si="38"/>
        <v>0</v>
      </c>
      <c r="AG30" s="43">
        <v>0</v>
      </c>
      <c r="AH30" s="38">
        <f t="shared" si="39"/>
        <v>0</v>
      </c>
      <c r="AI30" s="43">
        <v>0</v>
      </c>
      <c r="AJ30" s="38">
        <f t="shared" si="40"/>
        <v>0</v>
      </c>
      <c r="AK30" s="43">
        <v>0</v>
      </c>
      <c r="AL30" s="38">
        <f t="shared" si="41"/>
        <v>0</v>
      </c>
      <c r="AM30" s="43">
        <v>0</v>
      </c>
      <c r="AN30" s="38">
        <f t="shared" si="42"/>
        <v>0</v>
      </c>
      <c r="AO30" s="43">
        <v>0</v>
      </c>
      <c r="AP30" s="38">
        <f t="shared" si="43"/>
        <v>0</v>
      </c>
      <c r="AQ30" s="43">
        <v>0</v>
      </c>
      <c r="AR30" s="38">
        <f t="shared" si="44"/>
        <v>0</v>
      </c>
      <c r="AS30" s="43">
        <v>0</v>
      </c>
      <c r="AT30" s="38">
        <f t="shared" si="45"/>
        <v>0</v>
      </c>
      <c r="AU30" s="43">
        <v>0</v>
      </c>
      <c r="AV30" s="38">
        <f t="shared" si="46"/>
        <v>0</v>
      </c>
      <c r="AW30" s="43">
        <v>0</v>
      </c>
      <c r="AX30" s="38">
        <f t="shared" si="47"/>
        <v>0</v>
      </c>
      <c r="AY30" s="43">
        <v>0</v>
      </c>
      <c r="AZ30" s="38">
        <f t="shared" si="48"/>
        <v>0</v>
      </c>
      <c r="BA30" s="43">
        <v>0</v>
      </c>
      <c r="BB30" s="38">
        <f t="shared" si="49"/>
        <v>0</v>
      </c>
      <c r="BC30" s="43">
        <v>0</v>
      </c>
      <c r="BD30" s="38">
        <f t="shared" si="50"/>
        <v>0</v>
      </c>
    </row>
    <row r="31" spans="1:56" x14ac:dyDescent="0.7">
      <c r="A31" s="69"/>
      <c r="B31" s="44" t="s">
        <v>162</v>
      </c>
      <c r="C31" s="44"/>
      <c r="D31" s="229">
        <v>12000</v>
      </c>
      <c r="E31" s="232">
        <v>1</v>
      </c>
      <c r="F31" s="38">
        <f t="shared" si="25"/>
        <v>12000</v>
      </c>
      <c r="G31" s="232">
        <v>0.2</v>
      </c>
      <c r="H31" s="38">
        <f t="shared" si="26"/>
        <v>2400</v>
      </c>
      <c r="I31" s="232">
        <v>0.65</v>
      </c>
      <c r="J31" s="38">
        <f t="shared" si="27"/>
        <v>7800</v>
      </c>
      <c r="K31" s="232">
        <v>0.15</v>
      </c>
      <c r="L31" s="38">
        <f t="shared" si="28"/>
        <v>1800</v>
      </c>
      <c r="M31" s="43">
        <v>0</v>
      </c>
      <c r="N31" s="38">
        <f t="shared" si="29"/>
        <v>0</v>
      </c>
      <c r="O31" s="43">
        <v>0</v>
      </c>
      <c r="P31" s="38">
        <f t="shared" si="30"/>
        <v>0</v>
      </c>
      <c r="Q31" s="43">
        <v>0</v>
      </c>
      <c r="R31" s="38">
        <f t="shared" si="31"/>
        <v>0</v>
      </c>
      <c r="S31" s="43">
        <v>0</v>
      </c>
      <c r="T31" s="38">
        <f t="shared" si="32"/>
        <v>0</v>
      </c>
      <c r="U31" s="43">
        <v>0</v>
      </c>
      <c r="V31" s="38">
        <f t="shared" si="33"/>
        <v>0</v>
      </c>
      <c r="W31" s="43">
        <v>0</v>
      </c>
      <c r="X31" s="38">
        <f t="shared" si="34"/>
        <v>0</v>
      </c>
      <c r="Y31" s="43">
        <v>0</v>
      </c>
      <c r="Z31" s="38">
        <f t="shared" si="35"/>
        <v>0</v>
      </c>
      <c r="AA31" s="43">
        <v>0</v>
      </c>
      <c r="AB31" s="38">
        <f t="shared" si="36"/>
        <v>0</v>
      </c>
      <c r="AC31" s="43">
        <v>0</v>
      </c>
      <c r="AD31" s="38">
        <f t="shared" si="37"/>
        <v>0</v>
      </c>
      <c r="AE31" s="43">
        <v>0</v>
      </c>
      <c r="AF31" s="38">
        <f t="shared" si="38"/>
        <v>0</v>
      </c>
      <c r="AG31" s="43">
        <v>0</v>
      </c>
      <c r="AH31" s="38">
        <f t="shared" si="39"/>
        <v>0</v>
      </c>
      <c r="AI31" s="43">
        <v>0</v>
      </c>
      <c r="AJ31" s="38">
        <f t="shared" si="40"/>
        <v>0</v>
      </c>
      <c r="AK31" s="43">
        <v>0</v>
      </c>
      <c r="AL31" s="38">
        <f t="shared" si="41"/>
        <v>0</v>
      </c>
      <c r="AM31" s="43">
        <v>0</v>
      </c>
      <c r="AN31" s="38">
        <f t="shared" si="42"/>
        <v>0</v>
      </c>
      <c r="AO31" s="43">
        <v>0</v>
      </c>
      <c r="AP31" s="38">
        <f t="shared" si="43"/>
        <v>0</v>
      </c>
      <c r="AQ31" s="43">
        <v>0</v>
      </c>
      <c r="AR31" s="38">
        <f t="shared" si="44"/>
        <v>0</v>
      </c>
      <c r="AS31" s="43">
        <v>0</v>
      </c>
      <c r="AT31" s="38">
        <f t="shared" si="45"/>
        <v>0</v>
      </c>
      <c r="AU31" s="43">
        <v>0</v>
      </c>
      <c r="AV31" s="38">
        <f t="shared" si="46"/>
        <v>0</v>
      </c>
      <c r="AW31" s="43">
        <v>0</v>
      </c>
      <c r="AX31" s="38">
        <f t="shared" si="47"/>
        <v>0</v>
      </c>
      <c r="AY31" s="43">
        <v>0</v>
      </c>
      <c r="AZ31" s="38">
        <f t="shared" si="48"/>
        <v>0</v>
      </c>
      <c r="BA31" s="43">
        <v>0</v>
      </c>
      <c r="BB31" s="38">
        <f t="shared" si="49"/>
        <v>0</v>
      </c>
      <c r="BC31" s="43">
        <v>0</v>
      </c>
      <c r="BD31" s="38">
        <f t="shared" si="50"/>
        <v>0</v>
      </c>
    </row>
    <row r="32" spans="1:56" x14ac:dyDescent="0.7">
      <c r="A32" s="69"/>
      <c r="B32" s="44"/>
      <c r="C32" s="44"/>
      <c r="D32" s="45"/>
      <c r="E32" s="43">
        <v>0</v>
      </c>
      <c r="F32" s="38">
        <f t="shared" si="25"/>
        <v>0</v>
      </c>
      <c r="G32" s="43">
        <v>0</v>
      </c>
      <c r="H32" s="38">
        <f t="shared" si="26"/>
        <v>0</v>
      </c>
      <c r="I32" s="43">
        <v>0</v>
      </c>
      <c r="J32" s="38">
        <f t="shared" si="27"/>
        <v>0</v>
      </c>
      <c r="K32" s="43">
        <v>0</v>
      </c>
      <c r="L32" s="38">
        <f t="shared" si="28"/>
        <v>0</v>
      </c>
      <c r="M32" s="43">
        <v>0</v>
      </c>
      <c r="N32" s="38">
        <f t="shared" si="29"/>
        <v>0</v>
      </c>
      <c r="O32" s="43">
        <v>0</v>
      </c>
      <c r="P32" s="38">
        <f t="shared" si="30"/>
        <v>0</v>
      </c>
      <c r="Q32" s="43">
        <v>0</v>
      </c>
      <c r="R32" s="38">
        <f t="shared" si="31"/>
        <v>0</v>
      </c>
      <c r="S32" s="43">
        <v>0</v>
      </c>
      <c r="T32" s="38">
        <f t="shared" si="32"/>
        <v>0</v>
      </c>
      <c r="U32" s="43">
        <v>0</v>
      </c>
      <c r="V32" s="38">
        <f t="shared" si="33"/>
        <v>0</v>
      </c>
      <c r="W32" s="43">
        <v>0</v>
      </c>
      <c r="X32" s="38">
        <f t="shared" si="34"/>
        <v>0</v>
      </c>
      <c r="Y32" s="43">
        <v>0</v>
      </c>
      <c r="Z32" s="38">
        <f t="shared" si="35"/>
        <v>0</v>
      </c>
      <c r="AA32" s="43">
        <v>0</v>
      </c>
      <c r="AB32" s="38">
        <f t="shared" si="36"/>
        <v>0</v>
      </c>
      <c r="AC32" s="43">
        <v>0</v>
      </c>
      <c r="AD32" s="38">
        <f t="shared" si="37"/>
        <v>0</v>
      </c>
      <c r="AE32" s="43">
        <v>0</v>
      </c>
      <c r="AF32" s="38">
        <f t="shared" si="38"/>
        <v>0</v>
      </c>
      <c r="AG32" s="43">
        <v>0</v>
      </c>
      <c r="AH32" s="38">
        <f t="shared" si="39"/>
        <v>0</v>
      </c>
      <c r="AI32" s="43">
        <v>0</v>
      </c>
      <c r="AJ32" s="38">
        <f t="shared" si="40"/>
        <v>0</v>
      </c>
      <c r="AK32" s="43">
        <v>0</v>
      </c>
      <c r="AL32" s="38">
        <f t="shared" si="41"/>
        <v>0</v>
      </c>
      <c r="AM32" s="43">
        <v>0</v>
      </c>
      <c r="AN32" s="38">
        <f t="shared" si="42"/>
        <v>0</v>
      </c>
      <c r="AO32" s="43">
        <v>0</v>
      </c>
      <c r="AP32" s="38">
        <f t="shared" si="43"/>
        <v>0</v>
      </c>
      <c r="AQ32" s="43">
        <v>0</v>
      </c>
      <c r="AR32" s="38">
        <f t="shared" si="44"/>
        <v>0</v>
      </c>
      <c r="AS32" s="43">
        <v>0</v>
      </c>
      <c r="AT32" s="38">
        <f t="shared" si="45"/>
        <v>0</v>
      </c>
      <c r="AU32" s="43">
        <v>0</v>
      </c>
      <c r="AV32" s="38">
        <f t="shared" si="46"/>
        <v>0</v>
      </c>
      <c r="AW32" s="43">
        <v>0</v>
      </c>
      <c r="AX32" s="38">
        <f t="shared" si="47"/>
        <v>0</v>
      </c>
      <c r="AY32" s="43">
        <v>0</v>
      </c>
      <c r="AZ32" s="38">
        <f t="shared" si="48"/>
        <v>0</v>
      </c>
      <c r="BA32" s="43">
        <v>0</v>
      </c>
      <c r="BB32" s="38">
        <f t="shared" si="49"/>
        <v>0</v>
      </c>
      <c r="BC32" s="43">
        <v>0</v>
      </c>
      <c r="BD32" s="38">
        <f t="shared" si="50"/>
        <v>0</v>
      </c>
    </row>
    <row r="33" spans="1:56" x14ac:dyDescent="0.7">
      <c r="A33" s="69"/>
      <c r="B33" s="44"/>
      <c r="C33" s="44"/>
      <c r="D33" s="45"/>
      <c r="E33" s="43">
        <v>0</v>
      </c>
      <c r="F33" s="38">
        <f t="shared" si="25"/>
        <v>0</v>
      </c>
      <c r="G33" s="43">
        <v>0</v>
      </c>
      <c r="H33" s="38">
        <f t="shared" si="26"/>
        <v>0</v>
      </c>
      <c r="I33" s="43">
        <v>0</v>
      </c>
      <c r="J33" s="38">
        <f t="shared" si="27"/>
        <v>0</v>
      </c>
      <c r="K33" s="43">
        <v>0</v>
      </c>
      <c r="L33" s="38">
        <f t="shared" si="28"/>
        <v>0</v>
      </c>
      <c r="M33" s="43">
        <v>0</v>
      </c>
      <c r="N33" s="38">
        <f t="shared" si="29"/>
        <v>0</v>
      </c>
      <c r="O33" s="43">
        <v>0</v>
      </c>
      <c r="P33" s="38">
        <f t="shared" si="30"/>
        <v>0</v>
      </c>
      <c r="Q33" s="43">
        <v>0</v>
      </c>
      <c r="R33" s="38">
        <f t="shared" si="31"/>
        <v>0</v>
      </c>
      <c r="S33" s="43">
        <v>0</v>
      </c>
      <c r="T33" s="38">
        <f t="shared" si="32"/>
        <v>0</v>
      </c>
      <c r="U33" s="43">
        <v>0</v>
      </c>
      <c r="V33" s="38">
        <f t="shared" si="33"/>
        <v>0</v>
      </c>
      <c r="W33" s="43">
        <v>0</v>
      </c>
      <c r="X33" s="38">
        <f t="shared" si="34"/>
        <v>0</v>
      </c>
      <c r="Y33" s="43">
        <v>0</v>
      </c>
      <c r="Z33" s="38">
        <f t="shared" si="35"/>
        <v>0</v>
      </c>
      <c r="AA33" s="43">
        <v>0</v>
      </c>
      <c r="AB33" s="38">
        <f t="shared" si="36"/>
        <v>0</v>
      </c>
      <c r="AC33" s="43">
        <v>0</v>
      </c>
      <c r="AD33" s="38">
        <f t="shared" si="37"/>
        <v>0</v>
      </c>
      <c r="AE33" s="43">
        <v>0</v>
      </c>
      <c r="AF33" s="38">
        <f t="shared" si="38"/>
        <v>0</v>
      </c>
      <c r="AG33" s="43">
        <v>0</v>
      </c>
      <c r="AH33" s="38">
        <f t="shared" si="39"/>
        <v>0</v>
      </c>
      <c r="AI33" s="43">
        <v>0</v>
      </c>
      <c r="AJ33" s="38">
        <f t="shared" si="40"/>
        <v>0</v>
      </c>
      <c r="AK33" s="43">
        <v>0</v>
      </c>
      <c r="AL33" s="38">
        <f t="shared" si="41"/>
        <v>0</v>
      </c>
      <c r="AM33" s="43">
        <v>0</v>
      </c>
      <c r="AN33" s="38">
        <f t="shared" si="42"/>
        <v>0</v>
      </c>
      <c r="AO33" s="43">
        <v>0</v>
      </c>
      <c r="AP33" s="38">
        <f t="shared" si="43"/>
        <v>0</v>
      </c>
      <c r="AQ33" s="43">
        <v>0</v>
      </c>
      <c r="AR33" s="38">
        <f t="shared" si="44"/>
        <v>0</v>
      </c>
      <c r="AS33" s="43">
        <v>0</v>
      </c>
      <c r="AT33" s="38">
        <f t="shared" si="45"/>
        <v>0</v>
      </c>
      <c r="AU33" s="43">
        <v>0</v>
      </c>
      <c r="AV33" s="38">
        <f t="shared" si="46"/>
        <v>0</v>
      </c>
      <c r="AW33" s="43">
        <v>0</v>
      </c>
      <c r="AX33" s="38">
        <f t="shared" si="47"/>
        <v>0</v>
      </c>
      <c r="AY33" s="43">
        <v>0</v>
      </c>
      <c r="AZ33" s="38">
        <f t="shared" si="48"/>
        <v>0</v>
      </c>
      <c r="BA33" s="43">
        <v>0</v>
      </c>
      <c r="BB33" s="38">
        <f t="shared" si="49"/>
        <v>0</v>
      </c>
      <c r="BC33" s="43">
        <v>0</v>
      </c>
      <c r="BD33" s="38">
        <f t="shared" si="50"/>
        <v>0</v>
      </c>
    </row>
    <row r="34" spans="1:56" x14ac:dyDescent="0.7">
      <c r="A34" s="69"/>
      <c r="B34" s="44"/>
      <c r="C34" s="44"/>
      <c r="D34" s="45"/>
      <c r="E34" s="43">
        <v>0</v>
      </c>
      <c r="F34" s="38">
        <f t="shared" si="25"/>
        <v>0</v>
      </c>
      <c r="G34" s="43">
        <v>0</v>
      </c>
      <c r="H34" s="38">
        <f t="shared" si="26"/>
        <v>0</v>
      </c>
      <c r="I34" s="43">
        <v>0</v>
      </c>
      <c r="J34" s="38">
        <f t="shared" si="27"/>
        <v>0</v>
      </c>
      <c r="K34" s="43">
        <v>0</v>
      </c>
      <c r="L34" s="38">
        <f t="shared" si="28"/>
        <v>0</v>
      </c>
      <c r="M34" s="43">
        <v>0</v>
      </c>
      <c r="N34" s="38">
        <f t="shared" si="29"/>
        <v>0</v>
      </c>
      <c r="O34" s="43">
        <v>0</v>
      </c>
      <c r="P34" s="38">
        <f t="shared" si="30"/>
        <v>0</v>
      </c>
      <c r="Q34" s="43">
        <v>0</v>
      </c>
      <c r="R34" s="38">
        <f t="shared" si="31"/>
        <v>0</v>
      </c>
      <c r="S34" s="43">
        <v>0</v>
      </c>
      <c r="T34" s="38">
        <f t="shared" si="32"/>
        <v>0</v>
      </c>
      <c r="U34" s="43">
        <v>0</v>
      </c>
      <c r="V34" s="38">
        <f t="shared" si="33"/>
        <v>0</v>
      </c>
      <c r="W34" s="43">
        <v>0</v>
      </c>
      <c r="X34" s="38">
        <f t="shared" si="34"/>
        <v>0</v>
      </c>
      <c r="Y34" s="43">
        <v>0</v>
      </c>
      <c r="Z34" s="38">
        <f t="shared" si="35"/>
        <v>0</v>
      </c>
      <c r="AA34" s="43">
        <v>0</v>
      </c>
      <c r="AB34" s="38">
        <f t="shared" si="36"/>
        <v>0</v>
      </c>
      <c r="AC34" s="43">
        <v>0</v>
      </c>
      <c r="AD34" s="38">
        <f t="shared" si="37"/>
        <v>0</v>
      </c>
      <c r="AE34" s="43">
        <v>0</v>
      </c>
      <c r="AF34" s="38">
        <f t="shared" si="38"/>
        <v>0</v>
      </c>
      <c r="AG34" s="43">
        <v>0</v>
      </c>
      <c r="AH34" s="38">
        <f t="shared" si="39"/>
        <v>0</v>
      </c>
      <c r="AI34" s="43">
        <v>0</v>
      </c>
      <c r="AJ34" s="38">
        <f t="shared" si="40"/>
        <v>0</v>
      </c>
      <c r="AK34" s="43">
        <v>0</v>
      </c>
      <c r="AL34" s="38">
        <f t="shared" si="41"/>
        <v>0</v>
      </c>
      <c r="AM34" s="43">
        <v>0</v>
      </c>
      <c r="AN34" s="38">
        <f t="shared" si="42"/>
        <v>0</v>
      </c>
      <c r="AO34" s="43">
        <v>0</v>
      </c>
      <c r="AP34" s="38">
        <f t="shared" si="43"/>
        <v>0</v>
      </c>
      <c r="AQ34" s="43">
        <v>0</v>
      </c>
      <c r="AR34" s="38">
        <f t="shared" si="44"/>
        <v>0</v>
      </c>
      <c r="AS34" s="43">
        <v>0</v>
      </c>
      <c r="AT34" s="38">
        <f t="shared" si="45"/>
        <v>0</v>
      </c>
      <c r="AU34" s="43">
        <v>0</v>
      </c>
      <c r="AV34" s="38">
        <f t="shared" si="46"/>
        <v>0</v>
      </c>
      <c r="AW34" s="43">
        <v>0</v>
      </c>
      <c r="AX34" s="38">
        <f t="shared" si="47"/>
        <v>0</v>
      </c>
      <c r="AY34" s="43">
        <v>0</v>
      </c>
      <c r="AZ34" s="38">
        <f t="shared" si="48"/>
        <v>0</v>
      </c>
      <c r="BA34" s="43">
        <v>0</v>
      </c>
      <c r="BB34" s="38">
        <f t="shared" si="49"/>
        <v>0</v>
      </c>
      <c r="BC34" s="43">
        <v>0</v>
      </c>
      <c r="BD34" s="38">
        <f t="shared" si="50"/>
        <v>0</v>
      </c>
    </row>
    <row r="35" spans="1:56" x14ac:dyDescent="0.7">
      <c r="A35" s="69"/>
      <c r="B35" s="44"/>
      <c r="C35" s="44"/>
      <c r="D35" s="45"/>
      <c r="E35" s="43">
        <v>0</v>
      </c>
      <c r="F35" s="38">
        <f t="shared" si="25"/>
        <v>0</v>
      </c>
      <c r="G35" s="43">
        <v>0</v>
      </c>
      <c r="H35" s="38">
        <f t="shared" si="26"/>
        <v>0</v>
      </c>
      <c r="I35" s="43">
        <v>0</v>
      </c>
      <c r="J35" s="38">
        <f t="shared" si="27"/>
        <v>0</v>
      </c>
      <c r="K35" s="43">
        <v>0</v>
      </c>
      <c r="L35" s="38">
        <f t="shared" si="28"/>
        <v>0</v>
      </c>
      <c r="M35" s="43">
        <v>0</v>
      </c>
      <c r="N35" s="38">
        <f t="shared" si="29"/>
        <v>0</v>
      </c>
      <c r="O35" s="43">
        <v>0</v>
      </c>
      <c r="P35" s="38">
        <f t="shared" si="30"/>
        <v>0</v>
      </c>
      <c r="Q35" s="43">
        <v>0</v>
      </c>
      <c r="R35" s="38">
        <f t="shared" si="31"/>
        <v>0</v>
      </c>
      <c r="S35" s="43">
        <v>0</v>
      </c>
      <c r="T35" s="38">
        <f t="shared" si="32"/>
        <v>0</v>
      </c>
      <c r="U35" s="43">
        <v>0</v>
      </c>
      <c r="V35" s="38">
        <f t="shared" si="33"/>
        <v>0</v>
      </c>
      <c r="W35" s="43">
        <v>0</v>
      </c>
      <c r="X35" s="38">
        <f t="shared" si="34"/>
        <v>0</v>
      </c>
      <c r="Y35" s="43">
        <v>0</v>
      </c>
      <c r="Z35" s="38">
        <f t="shared" si="35"/>
        <v>0</v>
      </c>
      <c r="AA35" s="43">
        <v>0</v>
      </c>
      <c r="AB35" s="38">
        <f t="shared" si="36"/>
        <v>0</v>
      </c>
      <c r="AC35" s="43">
        <v>0</v>
      </c>
      <c r="AD35" s="38">
        <f t="shared" si="37"/>
        <v>0</v>
      </c>
      <c r="AE35" s="43">
        <v>0</v>
      </c>
      <c r="AF35" s="38">
        <f t="shared" si="38"/>
        <v>0</v>
      </c>
      <c r="AG35" s="43">
        <v>0</v>
      </c>
      <c r="AH35" s="38">
        <f t="shared" si="39"/>
        <v>0</v>
      </c>
      <c r="AI35" s="43">
        <v>0</v>
      </c>
      <c r="AJ35" s="38">
        <f t="shared" si="40"/>
        <v>0</v>
      </c>
      <c r="AK35" s="43">
        <v>0</v>
      </c>
      <c r="AL35" s="38">
        <f t="shared" si="41"/>
        <v>0</v>
      </c>
      <c r="AM35" s="43">
        <v>0</v>
      </c>
      <c r="AN35" s="38">
        <f t="shared" si="42"/>
        <v>0</v>
      </c>
      <c r="AO35" s="43">
        <v>0</v>
      </c>
      <c r="AP35" s="38">
        <f t="shared" si="43"/>
        <v>0</v>
      </c>
      <c r="AQ35" s="43">
        <v>0</v>
      </c>
      <c r="AR35" s="38">
        <f t="shared" si="44"/>
        <v>0</v>
      </c>
      <c r="AS35" s="43">
        <v>0</v>
      </c>
      <c r="AT35" s="38">
        <f t="shared" si="45"/>
        <v>0</v>
      </c>
      <c r="AU35" s="43">
        <v>0</v>
      </c>
      <c r="AV35" s="38">
        <f t="shared" si="46"/>
        <v>0</v>
      </c>
      <c r="AW35" s="43">
        <v>0</v>
      </c>
      <c r="AX35" s="38">
        <f t="shared" si="47"/>
        <v>0</v>
      </c>
      <c r="AY35" s="43">
        <v>0</v>
      </c>
      <c r="AZ35" s="38">
        <f t="shared" si="48"/>
        <v>0</v>
      </c>
      <c r="BA35" s="43">
        <v>0</v>
      </c>
      <c r="BB35" s="38">
        <f t="shared" si="49"/>
        <v>0</v>
      </c>
      <c r="BC35" s="43">
        <v>0</v>
      </c>
      <c r="BD35" s="38">
        <f t="shared" si="50"/>
        <v>0</v>
      </c>
    </row>
    <row r="36" spans="1:56" x14ac:dyDescent="0.7">
      <c r="A36" s="69"/>
      <c r="B36" s="44"/>
      <c r="C36" s="44"/>
      <c r="D36" s="45"/>
      <c r="E36" s="43">
        <v>0</v>
      </c>
      <c r="F36" s="38">
        <f t="shared" si="25"/>
        <v>0</v>
      </c>
      <c r="G36" s="43">
        <v>0</v>
      </c>
      <c r="H36" s="38">
        <f t="shared" si="26"/>
        <v>0</v>
      </c>
      <c r="I36" s="43">
        <v>0</v>
      </c>
      <c r="J36" s="38">
        <f t="shared" si="27"/>
        <v>0</v>
      </c>
      <c r="K36" s="43">
        <v>0</v>
      </c>
      <c r="L36" s="38">
        <f t="shared" si="28"/>
        <v>0</v>
      </c>
      <c r="M36" s="43">
        <v>0</v>
      </c>
      <c r="N36" s="38">
        <f t="shared" si="29"/>
        <v>0</v>
      </c>
      <c r="O36" s="43">
        <v>0</v>
      </c>
      <c r="P36" s="38">
        <f t="shared" si="30"/>
        <v>0</v>
      </c>
      <c r="Q36" s="43">
        <v>0</v>
      </c>
      <c r="R36" s="38">
        <f t="shared" si="31"/>
        <v>0</v>
      </c>
      <c r="S36" s="43">
        <v>0</v>
      </c>
      <c r="T36" s="38">
        <f t="shared" si="32"/>
        <v>0</v>
      </c>
      <c r="U36" s="43">
        <v>0</v>
      </c>
      <c r="V36" s="38">
        <f t="shared" si="33"/>
        <v>0</v>
      </c>
      <c r="W36" s="43">
        <v>0</v>
      </c>
      <c r="X36" s="38">
        <f t="shared" si="34"/>
        <v>0</v>
      </c>
      <c r="Y36" s="43">
        <v>0</v>
      </c>
      <c r="Z36" s="38">
        <f t="shared" si="35"/>
        <v>0</v>
      </c>
      <c r="AA36" s="43">
        <v>0</v>
      </c>
      <c r="AB36" s="38">
        <f t="shared" si="36"/>
        <v>0</v>
      </c>
      <c r="AC36" s="43">
        <v>0</v>
      </c>
      <c r="AD36" s="38">
        <f t="shared" si="37"/>
        <v>0</v>
      </c>
      <c r="AE36" s="43">
        <v>0</v>
      </c>
      <c r="AF36" s="38">
        <f t="shared" si="38"/>
        <v>0</v>
      </c>
      <c r="AG36" s="43">
        <v>0</v>
      </c>
      <c r="AH36" s="38">
        <f t="shared" si="39"/>
        <v>0</v>
      </c>
      <c r="AI36" s="43">
        <v>0</v>
      </c>
      <c r="AJ36" s="38">
        <f t="shared" si="40"/>
        <v>0</v>
      </c>
      <c r="AK36" s="43">
        <v>0</v>
      </c>
      <c r="AL36" s="38">
        <f t="shared" si="41"/>
        <v>0</v>
      </c>
      <c r="AM36" s="43">
        <v>0</v>
      </c>
      <c r="AN36" s="38">
        <f t="shared" si="42"/>
        <v>0</v>
      </c>
      <c r="AO36" s="43">
        <v>0</v>
      </c>
      <c r="AP36" s="38">
        <f t="shared" si="43"/>
        <v>0</v>
      </c>
      <c r="AQ36" s="43">
        <v>0</v>
      </c>
      <c r="AR36" s="38">
        <f t="shared" si="44"/>
        <v>0</v>
      </c>
      <c r="AS36" s="43">
        <v>0</v>
      </c>
      <c r="AT36" s="38">
        <f t="shared" si="45"/>
        <v>0</v>
      </c>
      <c r="AU36" s="43">
        <v>0</v>
      </c>
      <c r="AV36" s="38">
        <f t="shared" si="46"/>
        <v>0</v>
      </c>
      <c r="AW36" s="43">
        <v>0</v>
      </c>
      <c r="AX36" s="38">
        <f t="shared" si="47"/>
        <v>0</v>
      </c>
      <c r="AY36" s="43">
        <v>0</v>
      </c>
      <c r="AZ36" s="38">
        <f t="shared" si="48"/>
        <v>0</v>
      </c>
      <c r="BA36" s="43">
        <v>0</v>
      </c>
      <c r="BB36" s="38">
        <f t="shared" si="49"/>
        <v>0</v>
      </c>
      <c r="BC36" s="43">
        <v>0</v>
      </c>
      <c r="BD36" s="38">
        <f t="shared" si="50"/>
        <v>0</v>
      </c>
    </row>
    <row r="37" spans="1:56" x14ac:dyDescent="0.7">
      <c r="A37" s="69"/>
      <c r="B37" s="44"/>
      <c r="C37" s="44"/>
      <c r="D37" s="45"/>
      <c r="E37" s="43">
        <v>0</v>
      </c>
      <c r="F37" s="38">
        <f t="shared" si="25"/>
        <v>0</v>
      </c>
      <c r="G37" s="43">
        <v>0</v>
      </c>
      <c r="H37" s="38">
        <f t="shared" si="26"/>
        <v>0</v>
      </c>
      <c r="I37" s="43">
        <v>0</v>
      </c>
      <c r="J37" s="38">
        <f t="shared" si="27"/>
        <v>0</v>
      </c>
      <c r="K37" s="43">
        <v>0</v>
      </c>
      <c r="L37" s="38">
        <f t="shared" si="28"/>
        <v>0</v>
      </c>
      <c r="M37" s="43">
        <v>0</v>
      </c>
      <c r="N37" s="38">
        <f t="shared" si="29"/>
        <v>0</v>
      </c>
      <c r="O37" s="43">
        <v>0</v>
      </c>
      <c r="P37" s="38">
        <f t="shared" si="30"/>
        <v>0</v>
      </c>
      <c r="Q37" s="43">
        <v>0</v>
      </c>
      <c r="R37" s="38">
        <f t="shared" si="31"/>
        <v>0</v>
      </c>
      <c r="S37" s="43">
        <v>0</v>
      </c>
      <c r="T37" s="38">
        <f t="shared" si="32"/>
        <v>0</v>
      </c>
      <c r="U37" s="43">
        <v>0</v>
      </c>
      <c r="V37" s="38">
        <f t="shared" si="33"/>
        <v>0</v>
      </c>
      <c r="W37" s="43">
        <v>0</v>
      </c>
      <c r="X37" s="38">
        <f t="shared" si="34"/>
        <v>0</v>
      </c>
      <c r="Y37" s="43">
        <v>0</v>
      </c>
      <c r="Z37" s="38">
        <f t="shared" si="35"/>
        <v>0</v>
      </c>
      <c r="AA37" s="43">
        <v>0</v>
      </c>
      <c r="AB37" s="38">
        <f t="shared" si="36"/>
        <v>0</v>
      </c>
      <c r="AC37" s="43">
        <v>0</v>
      </c>
      <c r="AD37" s="38">
        <f t="shared" si="37"/>
        <v>0</v>
      </c>
      <c r="AE37" s="43">
        <v>0</v>
      </c>
      <c r="AF37" s="38">
        <f t="shared" si="38"/>
        <v>0</v>
      </c>
      <c r="AG37" s="43">
        <v>0</v>
      </c>
      <c r="AH37" s="38">
        <f t="shared" si="39"/>
        <v>0</v>
      </c>
      <c r="AI37" s="43">
        <v>0</v>
      </c>
      <c r="AJ37" s="38">
        <f t="shared" si="40"/>
        <v>0</v>
      </c>
      <c r="AK37" s="43">
        <v>0</v>
      </c>
      <c r="AL37" s="38">
        <f t="shared" si="41"/>
        <v>0</v>
      </c>
      <c r="AM37" s="43">
        <v>0</v>
      </c>
      <c r="AN37" s="38">
        <f t="shared" si="42"/>
        <v>0</v>
      </c>
      <c r="AO37" s="43">
        <v>0</v>
      </c>
      <c r="AP37" s="38">
        <f t="shared" si="43"/>
        <v>0</v>
      </c>
      <c r="AQ37" s="43">
        <v>0</v>
      </c>
      <c r="AR37" s="38">
        <f t="shared" si="44"/>
        <v>0</v>
      </c>
      <c r="AS37" s="43">
        <v>0</v>
      </c>
      <c r="AT37" s="38">
        <f t="shared" si="45"/>
        <v>0</v>
      </c>
      <c r="AU37" s="43">
        <v>0</v>
      </c>
      <c r="AV37" s="38">
        <f t="shared" si="46"/>
        <v>0</v>
      </c>
      <c r="AW37" s="43">
        <v>0</v>
      </c>
      <c r="AX37" s="38">
        <f t="shared" si="47"/>
        <v>0</v>
      </c>
      <c r="AY37" s="43">
        <v>0</v>
      </c>
      <c r="AZ37" s="38">
        <f t="shared" si="48"/>
        <v>0</v>
      </c>
      <c r="BA37" s="43">
        <v>0</v>
      </c>
      <c r="BB37" s="38">
        <f t="shared" si="49"/>
        <v>0</v>
      </c>
      <c r="BC37" s="43">
        <v>0</v>
      </c>
      <c r="BD37" s="38">
        <f t="shared" si="50"/>
        <v>0</v>
      </c>
    </row>
    <row r="38" spans="1:56" x14ac:dyDescent="0.7">
      <c r="A38" s="69"/>
      <c r="B38" s="44"/>
      <c r="C38" s="44"/>
      <c r="D38" s="45"/>
      <c r="E38" s="43">
        <v>0</v>
      </c>
      <c r="F38" s="38">
        <f t="shared" si="25"/>
        <v>0</v>
      </c>
      <c r="G38" s="43">
        <v>0</v>
      </c>
      <c r="H38" s="38">
        <f t="shared" si="26"/>
        <v>0</v>
      </c>
      <c r="I38" s="43">
        <v>0</v>
      </c>
      <c r="J38" s="38">
        <f t="shared" si="27"/>
        <v>0</v>
      </c>
      <c r="K38" s="43">
        <v>0</v>
      </c>
      <c r="L38" s="38">
        <f t="shared" si="28"/>
        <v>0</v>
      </c>
      <c r="M38" s="43">
        <v>0</v>
      </c>
      <c r="N38" s="38">
        <f t="shared" si="29"/>
        <v>0</v>
      </c>
      <c r="O38" s="43">
        <v>0</v>
      </c>
      <c r="P38" s="38">
        <f t="shared" si="30"/>
        <v>0</v>
      </c>
      <c r="Q38" s="43">
        <v>0</v>
      </c>
      <c r="R38" s="38">
        <f t="shared" si="31"/>
        <v>0</v>
      </c>
      <c r="S38" s="43">
        <v>0</v>
      </c>
      <c r="T38" s="38">
        <f t="shared" si="32"/>
        <v>0</v>
      </c>
      <c r="U38" s="43">
        <v>0</v>
      </c>
      <c r="V38" s="38">
        <f t="shared" si="33"/>
        <v>0</v>
      </c>
      <c r="W38" s="43">
        <v>0</v>
      </c>
      <c r="X38" s="38">
        <f t="shared" si="34"/>
        <v>0</v>
      </c>
      <c r="Y38" s="43">
        <v>0</v>
      </c>
      <c r="Z38" s="38">
        <f t="shared" si="35"/>
        <v>0</v>
      </c>
      <c r="AA38" s="43">
        <v>0</v>
      </c>
      <c r="AB38" s="38">
        <f t="shared" si="36"/>
        <v>0</v>
      </c>
      <c r="AC38" s="43">
        <v>0</v>
      </c>
      <c r="AD38" s="38">
        <f t="shared" si="37"/>
        <v>0</v>
      </c>
      <c r="AE38" s="43">
        <v>0</v>
      </c>
      <c r="AF38" s="38">
        <f t="shared" si="38"/>
        <v>0</v>
      </c>
      <c r="AG38" s="43">
        <v>0</v>
      </c>
      <c r="AH38" s="38">
        <f t="shared" si="39"/>
        <v>0</v>
      </c>
      <c r="AI38" s="43">
        <v>0</v>
      </c>
      <c r="AJ38" s="38">
        <f t="shared" si="40"/>
        <v>0</v>
      </c>
      <c r="AK38" s="43">
        <v>0</v>
      </c>
      <c r="AL38" s="38">
        <f t="shared" si="41"/>
        <v>0</v>
      </c>
      <c r="AM38" s="43">
        <v>0</v>
      </c>
      <c r="AN38" s="38">
        <f t="shared" si="42"/>
        <v>0</v>
      </c>
      <c r="AO38" s="43">
        <v>0</v>
      </c>
      <c r="AP38" s="38">
        <f t="shared" si="43"/>
        <v>0</v>
      </c>
      <c r="AQ38" s="43">
        <v>0</v>
      </c>
      <c r="AR38" s="38">
        <f t="shared" si="44"/>
        <v>0</v>
      </c>
      <c r="AS38" s="43">
        <v>0</v>
      </c>
      <c r="AT38" s="38">
        <f t="shared" si="45"/>
        <v>0</v>
      </c>
      <c r="AU38" s="43">
        <v>0</v>
      </c>
      <c r="AV38" s="38">
        <f t="shared" si="46"/>
        <v>0</v>
      </c>
      <c r="AW38" s="43">
        <v>0</v>
      </c>
      <c r="AX38" s="38">
        <f t="shared" si="47"/>
        <v>0</v>
      </c>
      <c r="AY38" s="43">
        <v>0</v>
      </c>
      <c r="AZ38" s="38">
        <f t="shared" si="48"/>
        <v>0</v>
      </c>
      <c r="BA38" s="43">
        <v>0</v>
      </c>
      <c r="BB38" s="38">
        <f t="shared" si="49"/>
        <v>0</v>
      </c>
      <c r="BC38" s="43">
        <v>0</v>
      </c>
      <c r="BD38" s="38">
        <f t="shared" si="50"/>
        <v>0</v>
      </c>
    </row>
    <row r="39" spans="1:56" x14ac:dyDescent="0.7">
      <c r="A39" s="69"/>
      <c r="B39" s="44"/>
      <c r="C39" s="44"/>
      <c r="D39" s="45"/>
      <c r="E39" s="43">
        <v>0</v>
      </c>
      <c r="F39" s="38">
        <f t="shared" si="25"/>
        <v>0</v>
      </c>
      <c r="G39" s="43">
        <v>0</v>
      </c>
      <c r="H39" s="38">
        <f t="shared" si="26"/>
        <v>0</v>
      </c>
      <c r="I39" s="43">
        <v>0</v>
      </c>
      <c r="J39" s="38">
        <f t="shared" si="27"/>
        <v>0</v>
      </c>
      <c r="K39" s="43">
        <v>0</v>
      </c>
      <c r="L39" s="38">
        <f t="shared" si="28"/>
        <v>0</v>
      </c>
      <c r="M39" s="43">
        <v>0</v>
      </c>
      <c r="N39" s="38">
        <f t="shared" si="29"/>
        <v>0</v>
      </c>
      <c r="O39" s="43">
        <v>0</v>
      </c>
      <c r="P39" s="38">
        <f t="shared" si="30"/>
        <v>0</v>
      </c>
      <c r="Q39" s="43">
        <v>0</v>
      </c>
      <c r="R39" s="38">
        <f t="shared" si="31"/>
        <v>0</v>
      </c>
      <c r="S39" s="43">
        <v>0</v>
      </c>
      <c r="T39" s="38">
        <f t="shared" si="32"/>
        <v>0</v>
      </c>
      <c r="U39" s="43">
        <v>0</v>
      </c>
      <c r="V39" s="38">
        <f t="shared" si="33"/>
        <v>0</v>
      </c>
      <c r="W39" s="43">
        <v>0</v>
      </c>
      <c r="X39" s="38">
        <f t="shared" si="34"/>
        <v>0</v>
      </c>
      <c r="Y39" s="43">
        <v>0</v>
      </c>
      <c r="Z39" s="38">
        <f t="shared" si="35"/>
        <v>0</v>
      </c>
      <c r="AA39" s="43">
        <v>0</v>
      </c>
      <c r="AB39" s="38">
        <f t="shared" si="36"/>
        <v>0</v>
      </c>
      <c r="AC39" s="43">
        <v>0</v>
      </c>
      <c r="AD39" s="38">
        <f t="shared" si="37"/>
        <v>0</v>
      </c>
      <c r="AE39" s="43">
        <v>0</v>
      </c>
      <c r="AF39" s="38">
        <f t="shared" si="38"/>
        <v>0</v>
      </c>
      <c r="AG39" s="43">
        <v>0</v>
      </c>
      <c r="AH39" s="38">
        <f t="shared" si="39"/>
        <v>0</v>
      </c>
      <c r="AI39" s="43">
        <v>0</v>
      </c>
      <c r="AJ39" s="38">
        <f t="shared" si="40"/>
        <v>0</v>
      </c>
      <c r="AK39" s="43">
        <v>0</v>
      </c>
      <c r="AL39" s="38">
        <f t="shared" si="41"/>
        <v>0</v>
      </c>
      <c r="AM39" s="43">
        <v>0</v>
      </c>
      <c r="AN39" s="38">
        <f t="shared" si="42"/>
        <v>0</v>
      </c>
      <c r="AO39" s="43">
        <v>0</v>
      </c>
      <c r="AP39" s="38">
        <f t="shared" si="43"/>
        <v>0</v>
      </c>
      <c r="AQ39" s="43">
        <v>0</v>
      </c>
      <c r="AR39" s="38">
        <f t="shared" si="44"/>
        <v>0</v>
      </c>
      <c r="AS39" s="43">
        <v>0</v>
      </c>
      <c r="AT39" s="38">
        <f t="shared" si="45"/>
        <v>0</v>
      </c>
      <c r="AU39" s="43">
        <v>0</v>
      </c>
      <c r="AV39" s="38">
        <f t="shared" si="46"/>
        <v>0</v>
      </c>
      <c r="AW39" s="43">
        <v>0</v>
      </c>
      <c r="AX39" s="38">
        <f t="shared" si="47"/>
        <v>0</v>
      </c>
      <c r="AY39" s="43">
        <v>0</v>
      </c>
      <c r="AZ39" s="38">
        <f t="shared" si="48"/>
        <v>0</v>
      </c>
      <c r="BA39" s="43">
        <v>0</v>
      </c>
      <c r="BB39" s="38">
        <f t="shared" si="49"/>
        <v>0</v>
      </c>
      <c r="BC39" s="43">
        <v>0</v>
      </c>
      <c r="BD39" s="38">
        <f t="shared" si="50"/>
        <v>0</v>
      </c>
    </row>
    <row r="40" spans="1:56" x14ac:dyDescent="0.7">
      <c r="A40" s="69"/>
      <c r="B40" s="44"/>
      <c r="C40" s="44"/>
      <c r="D40" s="45"/>
      <c r="E40" s="43">
        <v>0</v>
      </c>
      <c r="F40" s="38">
        <f t="shared" si="25"/>
        <v>0</v>
      </c>
      <c r="G40" s="43">
        <v>0</v>
      </c>
      <c r="H40" s="38">
        <f t="shared" si="26"/>
        <v>0</v>
      </c>
      <c r="I40" s="43">
        <v>0</v>
      </c>
      <c r="J40" s="38">
        <f t="shared" si="27"/>
        <v>0</v>
      </c>
      <c r="K40" s="43">
        <v>0</v>
      </c>
      <c r="L40" s="38">
        <f t="shared" si="28"/>
        <v>0</v>
      </c>
      <c r="M40" s="43">
        <v>0</v>
      </c>
      <c r="N40" s="38">
        <f t="shared" si="29"/>
        <v>0</v>
      </c>
      <c r="O40" s="43">
        <v>0</v>
      </c>
      <c r="P40" s="38">
        <f t="shared" si="30"/>
        <v>0</v>
      </c>
      <c r="Q40" s="43">
        <v>0</v>
      </c>
      <c r="R40" s="38">
        <f t="shared" si="31"/>
        <v>0</v>
      </c>
      <c r="S40" s="43">
        <v>0</v>
      </c>
      <c r="T40" s="38">
        <f t="shared" si="32"/>
        <v>0</v>
      </c>
      <c r="U40" s="43">
        <v>0</v>
      </c>
      <c r="V40" s="38">
        <f t="shared" si="33"/>
        <v>0</v>
      </c>
      <c r="W40" s="43">
        <v>0</v>
      </c>
      <c r="X40" s="38">
        <f t="shared" si="34"/>
        <v>0</v>
      </c>
      <c r="Y40" s="43">
        <v>0</v>
      </c>
      <c r="Z40" s="38">
        <f t="shared" si="35"/>
        <v>0</v>
      </c>
      <c r="AA40" s="43">
        <v>0</v>
      </c>
      <c r="AB40" s="38">
        <f t="shared" si="36"/>
        <v>0</v>
      </c>
      <c r="AC40" s="43">
        <v>0</v>
      </c>
      <c r="AD40" s="38">
        <f t="shared" si="37"/>
        <v>0</v>
      </c>
      <c r="AE40" s="43">
        <v>0</v>
      </c>
      <c r="AF40" s="38">
        <f t="shared" si="38"/>
        <v>0</v>
      </c>
      <c r="AG40" s="43">
        <v>0</v>
      </c>
      <c r="AH40" s="38">
        <f t="shared" si="39"/>
        <v>0</v>
      </c>
      <c r="AI40" s="43">
        <v>0</v>
      </c>
      <c r="AJ40" s="38">
        <f t="shared" si="40"/>
        <v>0</v>
      </c>
      <c r="AK40" s="43">
        <v>0</v>
      </c>
      <c r="AL40" s="38">
        <f t="shared" si="41"/>
        <v>0</v>
      </c>
      <c r="AM40" s="43">
        <v>0</v>
      </c>
      <c r="AN40" s="38">
        <f t="shared" si="42"/>
        <v>0</v>
      </c>
      <c r="AO40" s="43">
        <v>0</v>
      </c>
      <c r="AP40" s="38">
        <f t="shared" si="43"/>
        <v>0</v>
      </c>
      <c r="AQ40" s="43">
        <v>0</v>
      </c>
      <c r="AR40" s="38">
        <f t="shared" si="44"/>
        <v>0</v>
      </c>
      <c r="AS40" s="43">
        <v>0</v>
      </c>
      <c r="AT40" s="38">
        <f t="shared" si="45"/>
        <v>0</v>
      </c>
      <c r="AU40" s="43">
        <v>0</v>
      </c>
      <c r="AV40" s="38">
        <f t="shared" si="46"/>
        <v>0</v>
      </c>
      <c r="AW40" s="43">
        <v>0</v>
      </c>
      <c r="AX40" s="38">
        <f t="shared" si="47"/>
        <v>0</v>
      </c>
      <c r="AY40" s="43">
        <v>0</v>
      </c>
      <c r="AZ40" s="38">
        <f t="shared" si="48"/>
        <v>0</v>
      </c>
      <c r="BA40" s="43">
        <v>0</v>
      </c>
      <c r="BB40" s="38">
        <f t="shared" si="49"/>
        <v>0</v>
      </c>
      <c r="BC40" s="43">
        <v>0</v>
      </c>
      <c r="BD40" s="38">
        <f t="shared" si="50"/>
        <v>0</v>
      </c>
    </row>
    <row r="41" spans="1:56" x14ac:dyDescent="0.7">
      <c r="A41" s="69"/>
      <c r="B41" s="44"/>
      <c r="C41" s="44"/>
      <c r="D41" s="45"/>
      <c r="E41" s="43">
        <v>0</v>
      </c>
      <c r="F41" s="38">
        <f t="shared" si="25"/>
        <v>0</v>
      </c>
      <c r="G41" s="43">
        <v>0</v>
      </c>
      <c r="H41" s="38">
        <f t="shared" si="26"/>
        <v>0</v>
      </c>
      <c r="I41" s="43">
        <v>0</v>
      </c>
      <c r="J41" s="38">
        <f t="shared" si="27"/>
        <v>0</v>
      </c>
      <c r="K41" s="43">
        <v>0</v>
      </c>
      <c r="L41" s="38">
        <f t="shared" si="28"/>
        <v>0</v>
      </c>
      <c r="M41" s="43">
        <v>0</v>
      </c>
      <c r="N41" s="38">
        <f t="shared" si="29"/>
        <v>0</v>
      </c>
      <c r="O41" s="43">
        <v>0</v>
      </c>
      <c r="P41" s="38">
        <f t="shared" si="30"/>
        <v>0</v>
      </c>
      <c r="Q41" s="43">
        <v>0</v>
      </c>
      <c r="R41" s="38">
        <f t="shared" si="31"/>
        <v>0</v>
      </c>
      <c r="S41" s="43">
        <v>0</v>
      </c>
      <c r="T41" s="38">
        <f t="shared" si="32"/>
        <v>0</v>
      </c>
      <c r="U41" s="43">
        <v>0</v>
      </c>
      <c r="V41" s="38">
        <f t="shared" si="33"/>
        <v>0</v>
      </c>
      <c r="W41" s="43">
        <v>0</v>
      </c>
      <c r="X41" s="38">
        <f t="shared" si="34"/>
        <v>0</v>
      </c>
      <c r="Y41" s="43">
        <v>0</v>
      </c>
      <c r="Z41" s="38">
        <f t="shared" si="35"/>
        <v>0</v>
      </c>
      <c r="AA41" s="43">
        <v>0</v>
      </c>
      <c r="AB41" s="38">
        <f t="shared" si="36"/>
        <v>0</v>
      </c>
      <c r="AC41" s="43">
        <v>0</v>
      </c>
      <c r="AD41" s="38">
        <f t="shared" si="37"/>
        <v>0</v>
      </c>
      <c r="AE41" s="43">
        <v>0</v>
      </c>
      <c r="AF41" s="38">
        <f t="shared" si="38"/>
        <v>0</v>
      </c>
      <c r="AG41" s="43">
        <v>0</v>
      </c>
      <c r="AH41" s="38">
        <f t="shared" si="39"/>
        <v>0</v>
      </c>
      <c r="AI41" s="43">
        <v>0</v>
      </c>
      <c r="AJ41" s="38">
        <f t="shared" si="40"/>
        <v>0</v>
      </c>
      <c r="AK41" s="43">
        <v>0</v>
      </c>
      <c r="AL41" s="38">
        <f t="shared" si="41"/>
        <v>0</v>
      </c>
      <c r="AM41" s="43">
        <v>0</v>
      </c>
      <c r="AN41" s="38">
        <f t="shared" si="42"/>
        <v>0</v>
      </c>
      <c r="AO41" s="43">
        <v>0</v>
      </c>
      <c r="AP41" s="38">
        <f t="shared" si="43"/>
        <v>0</v>
      </c>
      <c r="AQ41" s="43">
        <v>0</v>
      </c>
      <c r="AR41" s="38">
        <f t="shared" si="44"/>
        <v>0</v>
      </c>
      <c r="AS41" s="43">
        <v>0</v>
      </c>
      <c r="AT41" s="38">
        <f t="shared" si="45"/>
        <v>0</v>
      </c>
      <c r="AU41" s="43">
        <v>0</v>
      </c>
      <c r="AV41" s="38">
        <f t="shared" si="46"/>
        <v>0</v>
      </c>
      <c r="AW41" s="43">
        <v>0</v>
      </c>
      <c r="AX41" s="38">
        <f t="shared" si="47"/>
        <v>0</v>
      </c>
      <c r="AY41" s="43">
        <v>0</v>
      </c>
      <c r="AZ41" s="38">
        <f t="shared" si="48"/>
        <v>0</v>
      </c>
      <c r="BA41" s="43">
        <v>0</v>
      </c>
      <c r="BB41" s="38">
        <f t="shared" si="49"/>
        <v>0</v>
      </c>
      <c r="BC41" s="43">
        <v>0</v>
      </c>
      <c r="BD41" s="38">
        <f t="shared" si="50"/>
        <v>0</v>
      </c>
    </row>
    <row r="42" spans="1:56" x14ac:dyDescent="0.7">
      <c r="A42" s="92"/>
      <c r="B42" s="145"/>
      <c r="C42" s="145"/>
      <c r="D42" s="146"/>
      <c r="E42" s="146"/>
      <c r="F42" s="146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</row>
    <row r="43" spans="1:56" x14ac:dyDescent="0.7">
      <c r="A43" s="92"/>
      <c r="B43" s="145"/>
      <c r="C43" s="149" t="s">
        <v>4</v>
      </c>
      <c r="D43" s="70">
        <f>SUM(D28:D42)</f>
        <v>22700</v>
      </c>
      <c r="E43" s="70"/>
      <c r="F43" s="70"/>
      <c r="G43" s="38"/>
      <c r="H43" s="38">
        <f>SUM(H28:H41)</f>
        <v>4540</v>
      </c>
      <c r="I43" s="38"/>
      <c r="J43" s="38">
        <f>SUM(J28:J41)</f>
        <v>14755</v>
      </c>
      <c r="K43" s="38"/>
      <c r="L43" s="38">
        <f>SUM(L28:L41)</f>
        <v>3405</v>
      </c>
      <c r="M43" s="38"/>
      <c r="N43" s="38">
        <f>SUM(N28:N41)</f>
        <v>0</v>
      </c>
      <c r="O43" s="38"/>
      <c r="P43" s="38">
        <f>SUM(P28:P41)</f>
        <v>0</v>
      </c>
      <c r="Q43" s="38"/>
      <c r="R43" s="38">
        <f>SUM(R28:R41)</f>
        <v>0</v>
      </c>
      <c r="S43" s="38"/>
      <c r="T43" s="38">
        <f>SUM(T28:T41)</f>
        <v>0</v>
      </c>
      <c r="U43" s="38"/>
      <c r="V43" s="38">
        <f>SUM(V28:V41)</f>
        <v>0</v>
      </c>
      <c r="W43" s="38"/>
      <c r="X43" s="38">
        <f>SUM(X28:X41)</f>
        <v>0</v>
      </c>
      <c r="Y43" s="38"/>
      <c r="Z43" s="38">
        <f>SUM(Z28:Z41)</f>
        <v>0</v>
      </c>
      <c r="AA43" s="38"/>
      <c r="AB43" s="38">
        <f>SUM(AB28:AB41)</f>
        <v>0</v>
      </c>
      <c r="AC43" s="38"/>
      <c r="AD43" s="38">
        <f>SUM(AD28:AD41)</f>
        <v>0</v>
      </c>
      <c r="AE43" s="38"/>
      <c r="AF43" s="38">
        <f>SUM(AF28:AF41)</f>
        <v>0</v>
      </c>
      <c r="AG43" s="38"/>
      <c r="AH43" s="38">
        <f>SUM(AH28:AH41)</f>
        <v>0</v>
      </c>
      <c r="AI43" s="38"/>
      <c r="AJ43" s="38">
        <f>SUM(AJ28:AJ41)</f>
        <v>0</v>
      </c>
      <c r="AK43" s="38"/>
      <c r="AL43" s="38">
        <f>SUM(AL28:AL41)</f>
        <v>0</v>
      </c>
      <c r="AM43" s="38"/>
      <c r="AN43" s="38">
        <f>SUM(AN28:AN41)</f>
        <v>0</v>
      </c>
      <c r="AO43" s="38"/>
      <c r="AP43" s="38">
        <f>SUM(AP28:AP41)</f>
        <v>0</v>
      </c>
      <c r="AQ43" s="38"/>
      <c r="AR43" s="38">
        <f>SUM(AR28:AR41)</f>
        <v>0</v>
      </c>
      <c r="AS43" s="38"/>
      <c r="AT43" s="38">
        <f>SUM(AT28:AT41)</f>
        <v>0</v>
      </c>
      <c r="AU43" s="38"/>
      <c r="AV43" s="38">
        <f>SUM(AV28:AV41)</f>
        <v>0</v>
      </c>
      <c r="AW43" s="38"/>
      <c r="AX43" s="38">
        <f>SUM(AX28:AX41)</f>
        <v>0</v>
      </c>
      <c r="AY43" s="38"/>
      <c r="AZ43" s="38">
        <f>SUM(AZ28:AZ41)</f>
        <v>0</v>
      </c>
      <c r="BA43" s="38"/>
      <c r="BB43" s="38">
        <f>SUM(BB28:BB41)</f>
        <v>0</v>
      </c>
      <c r="BC43" s="38"/>
      <c r="BD43" s="38">
        <f>SUM(BD28:BD41)</f>
        <v>0</v>
      </c>
    </row>
    <row r="44" spans="1:56" x14ac:dyDescent="0.7">
      <c r="A44" s="92"/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</row>
    <row r="45" spans="1:56" x14ac:dyDescent="0.7">
      <c r="A45" s="144" t="s">
        <v>98</v>
      </c>
      <c r="B45" s="92"/>
      <c r="C45" s="92"/>
      <c r="D45" s="92"/>
      <c r="E45" s="92"/>
      <c r="F45" s="92"/>
      <c r="G45" s="269" t="s">
        <v>9</v>
      </c>
      <c r="H45" s="266"/>
      <c r="I45" s="269" t="s">
        <v>10</v>
      </c>
      <c r="J45" s="266"/>
      <c r="K45" s="269" t="s">
        <v>11</v>
      </c>
      <c r="L45" s="266"/>
      <c r="M45" s="269" t="s">
        <v>33</v>
      </c>
      <c r="N45" s="266"/>
      <c r="O45" s="269" t="s">
        <v>56</v>
      </c>
      <c r="P45" s="266"/>
      <c r="Q45" s="269" t="s">
        <v>57</v>
      </c>
      <c r="R45" s="266"/>
      <c r="S45" s="269" t="s">
        <v>58</v>
      </c>
      <c r="T45" s="266"/>
      <c r="U45" s="269" t="s">
        <v>59</v>
      </c>
      <c r="V45" s="266"/>
      <c r="W45" s="265" t="s">
        <v>112</v>
      </c>
      <c r="X45" s="266"/>
      <c r="Y45" s="265" t="s">
        <v>113</v>
      </c>
      <c r="Z45" s="266"/>
      <c r="AA45" s="265" t="s">
        <v>114</v>
      </c>
      <c r="AB45" s="266"/>
      <c r="AC45" s="265" t="s">
        <v>115</v>
      </c>
      <c r="AD45" s="266"/>
      <c r="AE45" s="265" t="s">
        <v>116</v>
      </c>
      <c r="AF45" s="266"/>
      <c r="AG45" s="265" t="s">
        <v>117</v>
      </c>
      <c r="AH45" s="266"/>
      <c r="AI45" s="265" t="s">
        <v>118</v>
      </c>
      <c r="AJ45" s="266"/>
      <c r="AK45" s="265" t="s">
        <v>126</v>
      </c>
      <c r="AL45" s="266"/>
      <c r="AM45" s="265" t="s">
        <v>127</v>
      </c>
      <c r="AN45" s="266"/>
      <c r="AO45" s="265" t="s">
        <v>128</v>
      </c>
      <c r="AP45" s="266"/>
      <c r="AQ45" s="265" t="s">
        <v>129</v>
      </c>
      <c r="AR45" s="266"/>
      <c r="AS45" s="265" t="s">
        <v>130</v>
      </c>
      <c r="AT45" s="266"/>
      <c r="AU45" s="265" t="s">
        <v>131</v>
      </c>
      <c r="AV45" s="266"/>
      <c r="AW45" s="265" t="s">
        <v>132</v>
      </c>
      <c r="AX45" s="266"/>
      <c r="AY45" s="265" t="s">
        <v>133</v>
      </c>
      <c r="AZ45" s="266"/>
      <c r="BA45" s="265" t="s">
        <v>134</v>
      </c>
      <c r="BB45" s="266"/>
      <c r="BC45" s="265" t="s">
        <v>135</v>
      </c>
      <c r="BD45" s="266"/>
    </row>
    <row r="46" spans="1:56" x14ac:dyDescent="0.7">
      <c r="A46" s="92"/>
      <c r="B46" s="145"/>
      <c r="C46" s="145"/>
      <c r="D46" s="146"/>
      <c r="E46" s="146"/>
      <c r="F46" s="146"/>
      <c r="G46" s="267" t="str">
        <f>Usage!B$6</f>
        <v>Rate 1</v>
      </c>
      <c r="H46" s="268"/>
      <c r="I46" s="267" t="e">
        <f>Usage!#REF!</f>
        <v>#REF!</v>
      </c>
      <c r="J46" s="268"/>
      <c r="K46" s="267" t="str">
        <f>Usage!B$8</f>
        <v>Rate 3</v>
      </c>
      <c r="L46" s="268"/>
      <c r="M46" s="267" t="str">
        <f>Usage!B$9</f>
        <v>Rate 4</v>
      </c>
      <c r="N46" s="268"/>
      <c r="O46" s="267" t="str">
        <f>Usage!B$10</f>
        <v>Rate 5</v>
      </c>
      <c r="P46" s="268"/>
      <c r="Q46" s="267" t="str">
        <f>Usage!B$11</f>
        <v>Rate 6</v>
      </c>
      <c r="R46" s="268"/>
      <c r="S46" s="267" t="str">
        <f>Usage!B$12</f>
        <v>Rate 7</v>
      </c>
      <c r="T46" s="268"/>
      <c r="U46" s="267">
        <f>Usage!B$13</f>
        <v>0</v>
      </c>
      <c r="V46" s="268"/>
      <c r="W46" s="262">
        <f>Usage!B$14</f>
        <v>0</v>
      </c>
      <c r="X46" s="263"/>
      <c r="Y46" s="267">
        <f>Usage!B$15</f>
        <v>0</v>
      </c>
      <c r="Z46" s="268"/>
      <c r="AA46" s="267">
        <f>Usage!B$16</f>
        <v>0</v>
      </c>
      <c r="AB46" s="268"/>
      <c r="AC46" s="267">
        <f>Usage!B$17</f>
        <v>0</v>
      </c>
      <c r="AD46" s="268"/>
      <c r="AE46" s="267">
        <f>Usage!B$18</f>
        <v>0</v>
      </c>
      <c r="AF46" s="268"/>
      <c r="AG46" s="267">
        <f>Usage!B$19</f>
        <v>0</v>
      </c>
      <c r="AH46" s="268"/>
      <c r="AI46" s="267">
        <f>Usage!B$20</f>
        <v>0</v>
      </c>
      <c r="AJ46" s="268"/>
      <c r="AK46" s="267">
        <f>Usage!B$21</f>
        <v>0</v>
      </c>
      <c r="AL46" s="268"/>
      <c r="AM46" s="267">
        <f>Usage!B$22</f>
        <v>0</v>
      </c>
      <c r="AN46" s="268"/>
      <c r="AO46" s="267">
        <f>Usage!B$23</f>
        <v>0</v>
      </c>
      <c r="AP46" s="268"/>
      <c r="AQ46" s="267">
        <f>Usage!B$24</f>
        <v>0</v>
      </c>
      <c r="AR46" s="268"/>
      <c r="AS46" s="267">
        <f>Usage!B$25</f>
        <v>0</v>
      </c>
      <c r="AT46" s="268"/>
      <c r="AU46" s="267">
        <f>Usage!B$26</f>
        <v>0</v>
      </c>
      <c r="AV46" s="268"/>
      <c r="AW46" s="267">
        <f>Usage!B$27</f>
        <v>0</v>
      </c>
      <c r="AX46" s="268"/>
      <c r="AY46" s="267">
        <f>Usage!BD$28</f>
        <v>0</v>
      </c>
      <c r="AZ46" s="268"/>
      <c r="BA46" s="267">
        <f>Usage!B$29</f>
        <v>0</v>
      </c>
      <c r="BB46" s="268"/>
      <c r="BC46" s="267">
        <f>Usage!B$30</f>
        <v>0</v>
      </c>
      <c r="BD46" s="268"/>
    </row>
    <row r="47" spans="1:56" ht="52.5" x14ac:dyDescent="0.7">
      <c r="A47" s="147" t="s">
        <v>99</v>
      </c>
      <c r="B47" s="148" t="s">
        <v>63</v>
      </c>
      <c r="C47" s="148" t="s">
        <v>69</v>
      </c>
      <c r="D47" s="148" t="s">
        <v>68</v>
      </c>
      <c r="E47" s="180" t="s">
        <v>146</v>
      </c>
      <c r="F47" s="180" t="s">
        <v>147</v>
      </c>
      <c r="G47" s="117" t="s">
        <v>67</v>
      </c>
      <c r="H47" s="118" t="s">
        <v>36</v>
      </c>
      <c r="I47" s="117" t="s">
        <v>67</v>
      </c>
      <c r="J47" s="118" t="s">
        <v>36</v>
      </c>
      <c r="K47" s="117" t="s">
        <v>67</v>
      </c>
      <c r="L47" s="118" t="s">
        <v>36</v>
      </c>
      <c r="M47" s="117" t="s">
        <v>67</v>
      </c>
      <c r="N47" s="118" t="s">
        <v>36</v>
      </c>
      <c r="O47" s="117" t="s">
        <v>67</v>
      </c>
      <c r="P47" s="118" t="s">
        <v>36</v>
      </c>
      <c r="Q47" s="117" t="s">
        <v>67</v>
      </c>
      <c r="R47" s="118" t="s">
        <v>36</v>
      </c>
      <c r="S47" s="117" t="s">
        <v>67</v>
      </c>
      <c r="T47" s="118" t="s">
        <v>36</v>
      </c>
      <c r="U47" s="117" t="s">
        <v>67</v>
      </c>
      <c r="V47" s="118" t="s">
        <v>36</v>
      </c>
      <c r="W47" s="117" t="s">
        <v>67</v>
      </c>
      <c r="X47" s="118" t="s">
        <v>36</v>
      </c>
      <c r="Y47" s="117" t="s">
        <v>67</v>
      </c>
      <c r="Z47" s="118" t="s">
        <v>36</v>
      </c>
      <c r="AA47" s="117" t="s">
        <v>67</v>
      </c>
      <c r="AB47" s="118" t="s">
        <v>36</v>
      </c>
      <c r="AC47" s="117" t="s">
        <v>67</v>
      </c>
      <c r="AD47" s="118" t="s">
        <v>36</v>
      </c>
      <c r="AE47" s="117" t="s">
        <v>67</v>
      </c>
      <c r="AF47" s="118" t="s">
        <v>36</v>
      </c>
      <c r="AG47" s="117" t="s">
        <v>67</v>
      </c>
      <c r="AH47" s="118" t="s">
        <v>36</v>
      </c>
      <c r="AI47" s="117" t="s">
        <v>67</v>
      </c>
      <c r="AJ47" s="118" t="s">
        <v>36</v>
      </c>
      <c r="AK47" s="117" t="s">
        <v>67</v>
      </c>
      <c r="AL47" s="118" t="s">
        <v>36</v>
      </c>
      <c r="AM47" s="117" t="s">
        <v>67</v>
      </c>
      <c r="AN47" s="118" t="s">
        <v>36</v>
      </c>
      <c r="AO47" s="117" t="s">
        <v>67</v>
      </c>
      <c r="AP47" s="118" t="s">
        <v>36</v>
      </c>
      <c r="AQ47" s="117" t="s">
        <v>67</v>
      </c>
      <c r="AR47" s="118" t="s">
        <v>36</v>
      </c>
      <c r="AS47" s="117" t="s">
        <v>67</v>
      </c>
      <c r="AT47" s="118" t="s">
        <v>36</v>
      </c>
      <c r="AU47" s="117" t="s">
        <v>67</v>
      </c>
      <c r="AV47" s="118" t="s">
        <v>36</v>
      </c>
      <c r="AW47" s="117" t="s">
        <v>67</v>
      </c>
      <c r="AX47" s="118" t="s">
        <v>36</v>
      </c>
      <c r="AY47" s="117" t="s">
        <v>67</v>
      </c>
      <c r="AZ47" s="118" t="s">
        <v>36</v>
      </c>
      <c r="BA47" s="117" t="s">
        <v>67</v>
      </c>
      <c r="BB47" s="118" t="s">
        <v>36</v>
      </c>
      <c r="BC47" s="117" t="s">
        <v>67</v>
      </c>
      <c r="BD47" s="118" t="s">
        <v>36</v>
      </c>
    </row>
    <row r="48" spans="1:56" x14ac:dyDescent="0.7">
      <c r="A48" s="69"/>
      <c r="B48" s="44" t="s">
        <v>163</v>
      </c>
      <c r="C48" s="44"/>
      <c r="D48" s="229">
        <v>5000</v>
      </c>
      <c r="E48" s="232">
        <v>1</v>
      </c>
      <c r="F48" s="38">
        <f t="shared" ref="F48:F62" si="51">+D48*E48</f>
        <v>5000</v>
      </c>
      <c r="G48" s="232">
        <v>0</v>
      </c>
      <c r="H48" s="38">
        <f t="shared" ref="H48:J62" si="52">$F48*G48</f>
        <v>0</v>
      </c>
      <c r="I48" s="232">
        <v>0</v>
      </c>
      <c r="J48" s="38">
        <f t="shared" si="52"/>
        <v>0</v>
      </c>
      <c r="K48" s="232">
        <v>1</v>
      </c>
      <c r="L48" s="38">
        <f t="shared" ref="L48:L62" si="53">$F48*K48</f>
        <v>5000</v>
      </c>
      <c r="M48" s="43">
        <v>0</v>
      </c>
      <c r="N48" s="38">
        <f t="shared" ref="N48:N62" si="54">$F48*M48</f>
        <v>0</v>
      </c>
      <c r="O48" s="232">
        <v>0</v>
      </c>
      <c r="P48" s="38">
        <f t="shared" ref="P48:P62" si="55">$F48*O48</f>
        <v>0</v>
      </c>
      <c r="Q48" s="43">
        <v>0</v>
      </c>
      <c r="R48" s="38">
        <f t="shared" ref="R48:R62" si="56">$F48*Q48</f>
        <v>0</v>
      </c>
      <c r="S48" s="232">
        <v>0</v>
      </c>
      <c r="T48" s="38">
        <f t="shared" ref="T48:T62" si="57">$F48*S48</f>
        <v>0</v>
      </c>
      <c r="U48" s="232">
        <v>0</v>
      </c>
      <c r="V48" s="38">
        <f t="shared" ref="V48:V62" si="58">$F48*U48</f>
        <v>0</v>
      </c>
      <c r="W48" s="43">
        <v>0</v>
      </c>
      <c r="X48" s="38">
        <f t="shared" ref="X48:X62" si="59">$F48*W48</f>
        <v>0</v>
      </c>
      <c r="Y48" s="43">
        <v>0</v>
      </c>
      <c r="Z48" s="38">
        <f t="shared" ref="Z48:Z62" si="60">$F48*Y48</f>
        <v>0</v>
      </c>
      <c r="AA48" s="43">
        <v>0</v>
      </c>
      <c r="AB48" s="38">
        <f t="shared" ref="AB48:AB62" si="61">$F48*AA48</f>
        <v>0</v>
      </c>
      <c r="AC48" s="43">
        <v>0</v>
      </c>
      <c r="AD48" s="38">
        <f t="shared" ref="AD48:AD62" si="62">$F48*AC48</f>
        <v>0</v>
      </c>
      <c r="AE48" s="43">
        <v>0</v>
      </c>
      <c r="AF48" s="38">
        <f t="shared" ref="AF48:AF62" si="63">$F48*AE48</f>
        <v>0</v>
      </c>
      <c r="AG48" s="43">
        <v>0</v>
      </c>
      <c r="AH48" s="38">
        <f t="shared" ref="AH48:AH62" si="64">$F48*AG48</f>
        <v>0</v>
      </c>
      <c r="AI48" s="43">
        <v>0</v>
      </c>
      <c r="AJ48" s="38">
        <f t="shared" ref="AJ48:AJ62" si="65">$F48*AI48</f>
        <v>0</v>
      </c>
      <c r="AK48" s="43">
        <v>0</v>
      </c>
      <c r="AL48" s="38">
        <f t="shared" ref="AL48:AL62" si="66">$F48*AK48</f>
        <v>0</v>
      </c>
      <c r="AM48" s="43">
        <v>0</v>
      </c>
      <c r="AN48" s="38">
        <f t="shared" ref="AN48:AN62" si="67">$F48*AM48</f>
        <v>0</v>
      </c>
      <c r="AO48" s="43">
        <v>0</v>
      </c>
      <c r="AP48" s="38">
        <f t="shared" ref="AP48:AP62" si="68">$F48*AO48</f>
        <v>0</v>
      </c>
      <c r="AQ48" s="43">
        <v>0</v>
      </c>
      <c r="AR48" s="38">
        <f t="shared" ref="AR48:AR62" si="69">$F48*AQ48</f>
        <v>0</v>
      </c>
      <c r="AS48" s="43">
        <v>0</v>
      </c>
      <c r="AT48" s="38">
        <f t="shared" ref="AT48:AT62" si="70">$F48*AS48</f>
        <v>0</v>
      </c>
      <c r="AU48" s="43">
        <v>0</v>
      </c>
      <c r="AV48" s="38">
        <f t="shared" ref="AV48:AV62" si="71">$F48*AU48</f>
        <v>0</v>
      </c>
      <c r="AW48" s="43">
        <v>0</v>
      </c>
      <c r="AX48" s="38">
        <f t="shared" ref="AX48:AX62" si="72">$F48*AW48</f>
        <v>0</v>
      </c>
      <c r="AY48" s="43">
        <v>0</v>
      </c>
      <c r="AZ48" s="38">
        <f t="shared" ref="AZ48:AZ62" si="73">$F48*AY48</f>
        <v>0</v>
      </c>
      <c r="BA48" s="43">
        <v>0</v>
      </c>
      <c r="BB48" s="38">
        <f t="shared" ref="BB48:BB62" si="74">$F48*BA48</f>
        <v>0</v>
      </c>
      <c r="BC48" s="43">
        <v>0</v>
      </c>
      <c r="BD48" s="38">
        <f t="shared" ref="BD48:BD62" si="75">$F48*BC48</f>
        <v>0</v>
      </c>
    </row>
    <row r="49" spans="1:56" x14ac:dyDescent="0.7">
      <c r="A49" s="69"/>
      <c r="B49" s="44" t="s">
        <v>164</v>
      </c>
      <c r="C49" s="44"/>
      <c r="D49" s="229">
        <v>10000</v>
      </c>
      <c r="E49" s="232">
        <v>1</v>
      </c>
      <c r="F49" s="38">
        <f t="shared" si="51"/>
        <v>10000</v>
      </c>
      <c r="G49" s="232">
        <v>0.2</v>
      </c>
      <c r="H49" s="38">
        <f t="shared" si="52"/>
        <v>2000</v>
      </c>
      <c r="I49" s="232">
        <v>0.6</v>
      </c>
      <c r="J49" s="38">
        <f t="shared" si="52"/>
        <v>6000</v>
      </c>
      <c r="K49" s="232">
        <v>0.2</v>
      </c>
      <c r="L49" s="38">
        <f t="shared" si="53"/>
        <v>2000</v>
      </c>
      <c r="M49" s="43">
        <v>0</v>
      </c>
      <c r="N49" s="38">
        <f t="shared" si="54"/>
        <v>0</v>
      </c>
      <c r="O49" s="232">
        <v>0</v>
      </c>
      <c r="P49" s="38">
        <f t="shared" si="55"/>
        <v>0</v>
      </c>
      <c r="Q49" s="43">
        <v>0</v>
      </c>
      <c r="R49" s="38">
        <f t="shared" si="56"/>
        <v>0</v>
      </c>
      <c r="S49" s="232">
        <v>0</v>
      </c>
      <c r="T49" s="38">
        <f t="shared" si="57"/>
        <v>0</v>
      </c>
      <c r="U49" s="232">
        <v>0</v>
      </c>
      <c r="V49" s="38">
        <f t="shared" si="58"/>
        <v>0</v>
      </c>
      <c r="W49" s="43">
        <v>0</v>
      </c>
      <c r="X49" s="38">
        <f t="shared" si="59"/>
        <v>0</v>
      </c>
      <c r="Y49" s="43">
        <v>0</v>
      </c>
      <c r="Z49" s="38">
        <f t="shared" si="60"/>
        <v>0</v>
      </c>
      <c r="AA49" s="43">
        <v>0</v>
      </c>
      <c r="AB49" s="38">
        <f t="shared" si="61"/>
        <v>0</v>
      </c>
      <c r="AC49" s="43">
        <v>0</v>
      </c>
      <c r="AD49" s="38">
        <f t="shared" si="62"/>
        <v>0</v>
      </c>
      <c r="AE49" s="43">
        <v>0</v>
      </c>
      <c r="AF49" s="38">
        <f t="shared" si="63"/>
        <v>0</v>
      </c>
      <c r="AG49" s="43">
        <v>0</v>
      </c>
      <c r="AH49" s="38">
        <f t="shared" si="64"/>
        <v>0</v>
      </c>
      <c r="AI49" s="43">
        <v>0</v>
      </c>
      <c r="AJ49" s="38">
        <f t="shared" si="65"/>
        <v>0</v>
      </c>
      <c r="AK49" s="43">
        <v>0</v>
      </c>
      <c r="AL49" s="38">
        <f t="shared" si="66"/>
        <v>0</v>
      </c>
      <c r="AM49" s="43">
        <v>0</v>
      </c>
      <c r="AN49" s="38">
        <f t="shared" si="67"/>
        <v>0</v>
      </c>
      <c r="AO49" s="43">
        <v>0</v>
      </c>
      <c r="AP49" s="38">
        <f t="shared" si="68"/>
        <v>0</v>
      </c>
      <c r="AQ49" s="43">
        <v>0</v>
      </c>
      <c r="AR49" s="38">
        <f t="shared" si="69"/>
        <v>0</v>
      </c>
      <c r="AS49" s="43">
        <v>0</v>
      </c>
      <c r="AT49" s="38">
        <f t="shared" si="70"/>
        <v>0</v>
      </c>
      <c r="AU49" s="43">
        <v>0</v>
      </c>
      <c r="AV49" s="38">
        <f t="shared" si="71"/>
        <v>0</v>
      </c>
      <c r="AW49" s="43">
        <v>0</v>
      </c>
      <c r="AX49" s="38">
        <f t="shared" si="72"/>
        <v>0</v>
      </c>
      <c r="AY49" s="43">
        <v>0</v>
      </c>
      <c r="AZ49" s="38">
        <f t="shared" si="73"/>
        <v>0</v>
      </c>
      <c r="BA49" s="43">
        <v>0</v>
      </c>
      <c r="BB49" s="38">
        <f t="shared" si="74"/>
        <v>0</v>
      </c>
      <c r="BC49" s="43">
        <v>0</v>
      </c>
      <c r="BD49" s="38">
        <f t="shared" si="75"/>
        <v>0</v>
      </c>
    </row>
    <row r="50" spans="1:56" x14ac:dyDescent="0.7">
      <c r="A50" s="69"/>
      <c r="B50" s="44"/>
      <c r="C50" s="44"/>
      <c r="D50" s="229"/>
      <c r="E50" s="232">
        <v>0</v>
      </c>
      <c r="F50" s="38">
        <f t="shared" si="51"/>
        <v>0</v>
      </c>
      <c r="G50" s="232">
        <v>0</v>
      </c>
      <c r="H50" s="38">
        <f t="shared" si="52"/>
        <v>0</v>
      </c>
      <c r="I50" s="232">
        <v>0</v>
      </c>
      <c r="J50" s="38">
        <f t="shared" si="52"/>
        <v>0</v>
      </c>
      <c r="K50" s="232">
        <v>0</v>
      </c>
      <c r="L50" s="38">
        <f t="shared" si="53"/>
        <v>0</v>
      </c>
      <c r="M50" s="43">
        <v>0</v>
      </c>
      <c r="N50" s="38">
        <f t="shared" si="54"/>
        <v>0</v>
      </c>
      <c r="O50" s="232">
        <v>0</v>
      </c>
      <c r="P50" s="38">
        <f t="shared" si="55"/>
        <v>0</v>
      </c>
      <c r="Q50" s="43">
        <v>0</v>
      </c>
      <c r="R50" s="38">
        <f t="shared" si="56"/>
        <v>0</v>
      </c>
      <c r="S50" s="232">
        <v>0</v>
      </c>
      <c r="T50" s="38">
        <f t="shared" si="57"/>
        <v>0</v>
      </c>
      <c r="U50" s="232">
        <v>0</v>
      </c>
      <c r="V50" s="38">
        <f t="shared" si="58"/>
        <v>0</v>
      </c>
      <c r="W50" s="43">
        <v>0</v>
      </c>
      <c r="X50" s="38">
        <f t="shared" si="59"/>
        <v>0</v>
      </c>
      <c r="Y50" s="43">
        <v>0</v>
      </c>
      <c r="Z50" s="38">
        <f t="shared" si="60"/>
        <v>0</v>
      </c>
      <c r="AA50" s="43">
        <v>0</v>
      </c>
      <c r="AB50" s="38">
        <f t="shared" si="61"/>
        <v>0</v>
      </c>
      <c r="AC50" s="43">
        <v>0</v>
      </c>
      <c r="AD50" s="38">
        <f t="shared" si="62"/>
        <v>0</v>
      </c>
      <c r="AE50" s="43">
        <v>0</v>
      </c>
      <c r="AF50" s="38">
        <f t="shared" si="63"/>
        <v>0</v>
      </c>
      <c r="AG50" s="43">
        <v>0</v>
      </c>
      <c r="AH50" s="38">
        <f t="shared" si="64"/>
        <v>0</v>
      </c>
      <c r="AI50" s="43">
        <v>0</v>
      </c>
      <c r="AJ50" s="38">
        <f t="shared" si="65"/>
        <v>0</v>
      </c>
      <c r="AK50" s="43">
        <v>0</v>
      </c>
      <c r="AL50" s="38">
        <f t="shared" si="66"/>
        <v>0</v>
      </c>
      <c r="AM50" s="43">
        <v>0</v>
      </c>
      <c r="AN50" s="38">
        <f t="shared" si="67"/>
        <v>0</v>
      </c>
      <c r="AO50" s="43">
        <v>0</v>
      </c>
      <c r="AP50" s="38">
        <f t="shared" si="68"/>
        <v>0</v>
      </c>
      <c r="AQ50" s="43">
        <v>0</v>
      </c>
      <c r="AR50" s="38">
        <f t="shared" si="69"/>
        <v>0</v>
      </c>
      <c r="AS50" s="43">
        <v>0</v>
      </c>
      <c r="AT50" s="38">
        <f t="shared" si="70"/>
        <v>0</v>
      </c>
      <c r="AU50" s="43">
        <v>0</v>
      </c>
      <c r="AV50" s="38">
        <f t="shared" si="71"/>
        <v>0</v>
      </c>
      <c r="AW50" s="43">
        <v>0</v>
      </c>
      <c r="AX50" s="38">
        <f t="shared" si="72"/>
        <v>0</v>
      </c>
      <c r="AY50" s="43">
        <v>0</v>
      </c>
      <c r="AZ50" s="38">
        <f t="shared" si="73"/>
        <v>0</v>
      </c>
      <c r="BA50" s="43">
        <v>0</v>
      </c>
      <c r="BB50" s="38">
        <f t="shared" si="74"/>
        <v>0</v>
      </c>
      <c r="BC50" s="43">
        <v>0</v>
      </c>
      <c r="BD50" s="38">
        <f t="shared" si="75"/>
        <v>0</v>
      </c>
    </row>
    <row r="51" spans="1:56" x14ac:dyDescent="0.7">
      <c r="A51" s="69"/>
      <c r="B51" s="44"/>
      <c r="C51" s="44"/>
      <c r="D51" s="229"/>
      <c r="E51" s="232">
        <v>0</v>
      </c>
      <c r="F51" s="38">
        <f t="shared" si="51"/>
        <v>0</v>
      </c>
      <c r="G51" s="232">
        <v>0</v>
      </c>
      <c r="H51" s="38">
        <f t="shared" si="52"/>
        <v>0</v>
      </c>
      <c r="I51" s="232">
        <v>0</v>
      </c>
      <c r="J51" s="38">
        <f t="shared" si="52"/>
        <v>0</v>
      </c>
      <c r="K51" s="232">
        <v>0</v>
      </c>
      <c r="L51" s="38">
        <f t="shared" si="53"/>
        <v>0</v>
      </c>
      <c r="M51" s="43">
        <v>0</v>
      </c>
      <c r="N51" s="38">
        <f t="shared" si="54"/>
        <v>0</v>
      </c>
      <c r="O51" s="232">
        <v>0</v>
      </c>
      <c r="P51" s="38">
        <f t="shared" si="55"/>
        <v>0</v>
      </c>
      <c r="Q51" s="43">
        <v>0</v>
      </c>
      <c r="R51" s="38">
        <f t="shared" si="56"/>
        <v>0</v>
      </c>
      <c r="S51" s="232">
        <v>0</v>
      </c>
      <c r="T51" s="38">
        <f t="shared" si="57"/>
        <v>0</v>
      </c>
      <c r="U51" s="232">
        <v>0</v>
      </c>
      <c r="V51" s="38">
        <f t="shared" si="58"/>
        <v>0</v>
      </c>
      <c r="W51" s="43">
        <v>0</v>
      </c>
      <c r="X51" s="38">
        <f t="shared" si="59"/>
        <v>0</v>
      </c>
      <c r="Y51" s="43">
        <v>0</v>
      </c>
      <c r="Z51" s="38">
        <f t="shared" si="60"/>
        <v>0</v>
      </c>
      <c r="AA51" s="43">
        <v>0</v>
      </c>
      <c r="AB51" s="38">
        <f t="shared" si="61"/>
        <v>0</v>
      </c>
      <c r="AC51" s="43">
        <v>0</v>
      </c>
      <c r="AD51" s="38">
        <f t="shared" si="62"/>
        <v>0</v>
      </c>
      <c r="AE51" s="43">
        <v>0</v>
      </c>
      <c r="AF51" s="38">
        <f t="shared" si="63"/>
        <v>0</v>
      </c>
      <c r="AG51" s="43">
        <v>0</v>
      </c>
      <c r="AH51" s="38">
        <f t="shared" si="64"/>
        <v>0</v>
      </c>
      <c r="AI51" s="43">
        <v>0</v>
      </c>
      <c r="AJ51" s="38">
        <f t="shared" si="65"/>
        <v>0</v>
      </c>
      <c r="AK51" s="43">
        <v>0</v>
      </c>
      <c r="AL51" s="38">
        <f t="shared" si="66"/>
        <v>0</v>
      </c>
      <c r="AM51" s="43">
        <v>0</v>
      </c>
      <c r="AN51" s="38">
        <f t="shared" si="67"/>
        <v>0</v>
      </c>
      <c r="AO51" s="43">
        <v>0</v>
      </c>
      <c r="AP51" s="38">
        <f t="shared" si="68"/>
        <v>0</v>
      </c>
      <c r="AQ51" s="43">
        <v>0</v>
      </c>
      <c r="AR51" s="38">
        <f t="shared" si="69"/>
        <v>0</v>
      </c>
      <c r="AS51" s="43">
        <v>0</v>
      </c>
      <c r="AT51" s="38">
        <f t="shared" si="70"/>
        <v>0</v>
      </c>
      <c r="AU51" s="43">
        <v>0</v>
      </c>
      <c r="AV51" s="38">
        <f t="shared" si="71"/>
        <v>0</v>
      </c>
      <c r="AW51" s="43">
        <v>0</v>
      </c>
      <c r="AX51" s="38">
        <f t="shared" si="72"/>
        <v>0</v>
      </c>
      <c r="AY51" s="43">
        <v>0</v>
      </c>
      <c r="AZ51" s="38">
        <f t="shared" si="73"/>
        <v>0</v>
      </c>
      <c r="BA51" s="43">
        <v>0</v>
      </c>
      <c r="BB51" s="38">
        <f t="shared" si="74"/>
        <v>0</v>
      </c>
      <c r="BC51" s="43">
        <v>0</v>
      </c>
      <c r="BD51" s="38">
        <f t="shared" si="75"/>
        <v>0</v>
      </c>
    </row>
    <row r="52" spans="1:56" x14ac:dyDescent="0.7">
      <c r="A52" s="69"/>
      <c r="B52" s="44"/>
      <c r="C52" s="44"/>
      <c r="D52" s="45">
        <v>0</v>
      </c>
      <c r="E52" s="43">
        <v>0</v>
      </c>
      <c r="F52" s="38">
        <f t="shared" si="51"/>
        <v>0</v>
      </c>
      <c r="G52" s="43">
        <v>0</v>
      </c>
      <c r="H52" s="38">
        <f t="shared" si="52"/>
        <v>0</v>
      </c>
      <c r="I52" s="43">
        <v>0</v>
      </c>
      <c r="J52" s="38">
        <f t="shared" si="52"/>
        <v>0</v>
      </c>
      <c r="K52" s="43">
        <v>0</v>
      </c>
      <c r="L52" s="38">
        <f t="shared" si="53"/>
        <v>0</v>
      </c>
      <c r="M52" s="43">
        <v>0</v>
      </c>
      <c r="N52" s="38">
        <f t="shared" si="54"/>
        <v>0</v>
      </c>
      <c r="O52" s="43">
        <v>0</v>
      </c>
      <c r="P52" s="38">
        <f t="shared" si="55"/>
        <v>0</v>
      </c>
      <c r="Q52" s="43">
        <v>0</v>
      </c>
      <c r="R52" s="38">
        <f t="shared" si="56"/>
        <v>0</v>
      </c>
      <c r="S52" s="43">
        <v>0</v>
      </c>
      <c r="T52" s="38">
        <f t="shared" si="57"/>
        <v>0</v>
      </c>
      <c r="U52" s="43">
        <v>0</v>
      </c>
      <c r="V52" s="38">
        <f t="shared" si="58"/>
        <v>0</v>
      </c>
      <c r="W52" s="43">
        <v>0</v>
      </c>
      <c r="X52" s="38">
        <f t="shared" si="59"/>
        <v>0</v>
      </c>
      <c r="Y52" s="43">
        <v>0</v>
      </c>
      <c r="Z52" s="38">
        <f t="shared" si="60"/>
        <v>0</v>
      </c>
      <c r="AA52" s="43">
        <v>0</v>
      </c>
      <c r="AB52" s="38">
        <f t="shared" si="61"/>
        <v>0</v>
      </c>
      <c r="AC52" s="43">
        <v>0</v>
      </c>
      <c r="AD52" s="38">
        <f t="shared" si="62"/>
        <v>0</v>
      </c>
      <c r="AE52" s="43">
        <v>0</v>
      </c>
      <c r="AF52" s="38">
        <f t="shared" si="63"/>
        <v>0</v>
      </c>
      <c r="AG52" s="43">
        <v>0</v>
      </c>
      <c r="AH52" s="38">
        <f t="shared" si="64"/>
        <v>0</v>
      </c>
      <c r="AI52" s="43">
        <v>0</v>
      </c>
      <c r="AJ52" s="38">
        <f t="shared" si="65"/>
        <v>0</v>
      </c>
      <c r="AK52" s="43">
        <v>0</v>
      </c>
      <c r="AL52" s="38">
        <f t="shared" si="66"/>
        <v>0</v>
      </c>
      <c r="AM52" s="43">
        <v>0</v>
      </c>
      <c r="AN52" s="38">
        <f t="shared" si="67"/>
        <v>0</v>
      </c>
      <c r="AO52" s="43">
        <v>0</v>
      </c>
      <c r="AP52" s="38">
        <f t="shared" si="68"/>
        <v>0</v>
      </c>
      <c r="AQ52" s="43">
        <v>0</v>
      </c>
      <c r="AR52" s="38">
        <f t="shared" si="69"/>
        <v>0</v>
      </c>
      <c r="AS52" s="43">
        <v>0</v>
      </c>
      <c r="AT52" s="38">
        <f t="shared" si="70"/>
        <v>0</v>
      </c>
      <c r="AU52" s="43">
        <v>0</v>
      </c>
      <c r="AV52" s="38">
        <f t="shared" si="71"/>
        <v>0</v>
      </c>
      <c r="AW52" s="43">
        <v>0</v>
      </c>
      <c r="AX52" s="38">
        <f t="shared" si="72"/>
        <v>0</v>
      </c>
      <c r="AY52" s="43">
        <v>0</v>
      </c>
      <c r="AZ52" s="38">
        <f t="shared" si="73"/>
        <v>0</v>
      </c>
      <c r="BA52" s="43">
        <v>0</v>
      </c>
      <c r="BB52" s="38">
        <f t="shared" si="74"/>
        <v>0</v>
      </c>
      <c r="BC52" s="43">
        <v>0</v>
      </c>
      <c r="BD52" s="38">
        <f t="shared" si="75"/>
        <v>0</v>
      </c>
    </row>
    <row r="53" spans="1:56" x14ac:dyDescent="0.7">
      <c r="A53" s="69"/>
      <c r="B53" s="44"/>
      <c r="C53" s="44"/>
      <c r="D53" s="45">
        <v>0</v>
      </c>
      <c r="E53" s="43">
        <v>0</v>
      </c>
      <c r="F53" s="38">
        <f t="shared" si="51"/>
        <v>0</v>
      </c>
      <c r="G53" s="43">
        <v>0</v>
      </c>
      <c r="H53" s="38">
        <f t="shared" si="52"/>
        <v>0</v>
      </c>
      <c r="I53" s="43">
        <v>0</v>
      </c>
      <c r="J53" s="38">
        <f t="shared" si="52"/>
        <v>0</v>
      </c>
      <c r="K53" s="43">
        <v>0</v>
      </c>
      <c r="L53" s="38">
        <f t="shared" si="53"/>
        <v>0</v>
      </c>
      <c r="M53" s="43">
        <v>0</v>
      </c>
      <c r="N53" s="38">
        <f t="shared" si="54"/>
        <v>0</v>
      </c>
      <c r="O53" s="43">
        <v>0</v>
      </c>
      <c r="P53" s="38">
        <f t="shared" si="55"/>
        <v>0</v>
      </c>
      <c r="Q53" s="43">
        <v>0</v>
      </c>
      <c r="R53" s="38">
        <f t="shared" si="56"/>
        <v>0</v>
      </c>
      <c r="S53" s="43">
        <v>0</v>
      </c>
      <c r="T53" s="38">
        <f t="shared" si="57"/>
        <v>0</v>
      </c>
      <c r="U53" s="43">
        <v>0</v>
      </c>
      <c r="V53" s="38">
        <f t="shared" si="58"/>
        <v>0</v>
      </c>
      <c r="W53" s="43">
        <v>0</v>
      </c>
      <c r="X53" s="38">
        <f t="shared" si="59"/>
        <v>0</v>
      </c>
      <c r="Y53" s="43">
        <v>0</v>
      </c>
      <c r="Z53" s="38">
        <f t="shared" si="60"/>
        <v>0</v>
      </c>
      <c r="AA53" s="43">
        <v>0</v>
      </c>
      <c r="AB53" s="38">
        <f t="shared" si="61"/>
        <v>0</v>
      </c>
      <c r="AC53" s="43">
        <v>0</v>
      </c>
      <c r="AD53" s="38">
        <f t="shared" si="62"/>
        <v>0</v>
      </c>
      <c r="AE53" s="43">
        <v>0</v>
      </c>
      <c r="AF53" s="38">
        <f t="shared" si="63"/>
        <v>0</v>
      </c>
      <c r="AG53" s="43">
        <v>0</v>
      </c>
      <c r="AH53" s="38">
        <f t="shared" si="64"/>
        <v>0</v>
      </c>
      <c r="AI53" s="43">
        <v>0</v>
      </c>
      <c r="AJ53" s="38">
        <f t="shared" si="65"/>
        <v>0</v>
      </c>
      <c r="AK53" s="43">
        <v>0</v>
      </c>
      <c r="AL53" s="38">
        <f t="shared" si="66"/>
        <v>0</v>
      </c>
      <c r="AM53" s="43">
        <v>0</v>
      </c>
      <c r="AN53" s="38">
        <f t="shared" si="67"/>
        <v>0</v>
      </c>
      <c r="AO53" s="43">
        <v>0</v>
      </c>
      <c r="AP53" s="38">
        <f t="shared" si="68"/>
        <v>0</v>
      </c>
      <c r="AQ53" s="43">
        <v>0</v>
      </c>
      <c r="AR53" s="38">
        <f t="shared" si="69"/>
        <v>0</v>
      </c>
      <c r="AS53" s="43">
        <v>0</v>
      </c>
      <c r="AT53" s="38">
        <f t="shared" si="70"/>
        <v>0</v>
      </c>
      <c r="AU53" s="43">
        <v>0</v>
      </c>
      <c r="AV53" s="38">
        <f t="shared" si="71"/>
        <v>0</v>
      </c>
      <c r="AW53" s="43">
        <v>0</v>
      </c>
      <c r="AX53" s="38">
        <f t="shared" si="72"/>
        <v>0</v>
      </c>
      <c r="AY53" s="43">
        <v>0</v>
      </c>
      <c r="AZ53" s="38">
        <f t="shared" si="73"/>
        <v>0</v>
      </c>
      <c r="BA53" s="43">
        <v>0</v>
      </c>
      <c r="BB53" s="38">
        <f t="shared" si="74"/>
        <v>0</v>
      </c>
      <c r="BC53" s="43">
        <v>0</v>
      </c>
      <c r="BD53" s="38">
        <f t="shared" si="75"/>
        <v>0</v>
      </c>
    </row>
    <row r="54" spans="1:56" x14ac:dyDescent="0.7">
      <c r="A54" s="69"/>
      <c r="B54" s="44"/>
      <c r="C54" s="44"/>
      <c r="D54" s="45">
        <v>0</v>
      </c>
      <c r="E54" s="43">
        <v>0</v>
      </c>
      <c r="F54" s="38">
        <f t="shared" si="51"/>
        <v>0</v>
      </c>
      <c r="G54" s="43">
        <v>0</v>
      </c>
      <c r="H54" s="38">
        <f t="shared" si="52"/>
        <v>0</v>
      </c>
      <c r="I54" s="43">
        <v>0</v>
      </c>
      <c r="J54" s="38">
        <f t="shared" si="52"/>
        <v>0</v>
      </c>
      <c r="K54" s="43">
        <v>0</v>
      </c>
      <c r="L54" s="38">
        <f t="shared" si="53"/>
        <v>0</v>
      </c>
      <c r="M54" s="43">
        <v>0</v>
      </c>
      <c r="N54" s="38">
        <f t="shared" si="54"/>
        <v>0</v>
      </c>
      <c r="O54" s="43">
        <v>0</v>
      </c>
      <c r="P54" s="38">
        <f t="shared" si="55"/>
        <v>0</v>
      </c>
      <c r="Q54" s="43">
        <v>0</v>
      </c>
      <c r="R54" s="38">
        <f t="shared" si="56"/>
        <v>0</v>
      </c>
      <c r="S54" s="43">
        <v>0</v>
      </c>
      <c r="T54" s="38">
        <f t="shared" si="57"/>
        <v>0</v>
      </c>
      <c r="U54" s="43">
        <v>0</v>
      </c>
      <c r="V54" s="38">
        <f t="shared" si="58"/>
        <v>0</v>
      </c>
      <c r="W54" s="43">
        <v>0</v>
      </c>
      <c r="X54" s="38">
        <f t="shared" si="59"/>
        <v>0</v>
      </c>
      <c r="Y54" s="43">
        <v>0</v>
      </c>
      <c r="Z54" s="38">
        <f t="shared" si="60"/>
        <v>0</v>
      </c>
      <c r="AA54" s="43">
        <v>0</v>
      </c>
      <c r="AB54" s="38">
        <f t="shared" si="61"/>
        <v>0</v>
      </c>
      <c r="AC54" s="43">
        <v>0</v>
      </c>
      <c r="AD54" s="38">
        <f t="shared" si="62"/>
        <v>0</v>
      </c>
      <c r="AE54" s="43">
        <v>0</v>
      </c>
      <c r="AF54" s="38">
        <f t="shared" si="63"/>
        <v>0</v>
      </c>
      <c r="AG54" s="43">
        <v>0</v>
      </c>
      <c r="AH54" s="38">
        <f t="shared" si="64"/>
        <v>0</v>
      </c>
      <c r="AI54" s="43">
        <v>0</v>
      </c>
      <c r="AJ54" s="38">
        <f t="shared" si="65"/>
        <v>0</v>
      </c>
      <c r="AK54" s="43">
        <v>0</v>
      </c>
      <c r="AL54" s="38">
        <f t="shared" si="66"/>
        <v>0</v>
      </c>
      <c r="AM54" s="43">
        <v>0</v>
      </c>
      <c r="AN54" s="38">
        <f t="shared" si="67"/>
        <v>0</v>
      </c>
      <c r="AO54" s="43">
        <v>0</v>
      </c>
      <c r="AP54" s="38">
        <f t="shared" si="68"/>
        <v>0</v>
      </c>
      <c r="AQ54" s="43">
        <v>0</v>
      </c>
      <c r="AR54" s="38">
        <f t="shared" si="69"/>
        <v>0</v>
      </c>
      <c r="AS54" s="43">
        <v>0</v>
      </c>
      <c r="AT54" s="38">
        <f t="shared" si="70"/>
        <v>0</v>
      </c>
      <c r="AU54" s="43">
        <v>0</v>
      </c>
      <c r="AV54" s="38">
        <f t="shared" si="71"/>
        <v>0</v>
      </c>
      <c r="AW54" s="43">
        <v>0</v>
      </c>
      <c r="AX54" s="38">
        <f t="shared" si="72"/>
        <v>0</v>
      </c>
      <c r="AY54" s="43">
        <v>0</v>
      </c>
      <c r="AZ54" s="38">
        <f t="shared" si="73"/>
        <v>0</v>
      </c>
      <c r="BA54" s="43">
        <v>0</v>
      </c>
      <c r="BB54" s="38">
        <f t="shared" si="74"/>
        <v>0</v>
      </c>
      <c r="BC54" s="43">
        <v>0</v>
      </c>
      <c r="BD54" s="38">
        <f t="shared" si="75"/>
        <v>0</v>
      </c>
    </row>
    <row r="55" spans="1:56" x14ac:dyDescent="0.7">
      <c r="A55" s="69"/>
      <c r="B55" s="44"/>
      <c r="C55" s="44"/>
      <c r="D55" s="45">
        <v>0</v>
      </c>
      <c r="E55" s="43">
        <v>0</v>
      </c>
      <c r="F55" s="38">
        <f t="shared" si="51"/>
        <v>0</v>
      </c>
      <c r="G55" s="43">
        <v>0</v>
      </c>
      <c r="H55" s="38">
        <f t="shared" si="52"/>
        <v>0</v>
      </c>
      <c r="I55" s="43">
        <v>0</v>
      </c>
      <c r="J55" s="38">
        <f t="shared" si="52"/>
        <v>0</v>
      </c>
      <c r="K55" s="43">
        <v>0</v>
      </c>
      <c r="L55" s="38">
        <f t="shared" si="53"/>
        <v>0</v>
      </c>
      <c r="M55" s="43">
        <v>0</v>
      </c>
      <c r="N55" s="38">
        <f t="shared" si="54"/>
        <v>0</v>
      </c>
      <c r="O55" s="43">
        <v>0</v>
      </c>
      <c r="P55" s="38">
        <f t="shared" si="55"/>
        <v>0</v>
      </c>
      <c r="Q55" s="43">
        <v>0</v>
      </c>
      <c r="R55" s="38">
        <f t="shared" si="56"/>
        <v>0</v>
      </c>
      <c r="S55" s="43">
        <v>0</v>
      </c>
      <c r="T55" s="38">
        <f t="shared" si="57"/>
        <v>0</v>
      </c>
      <c r="U55" s="43">
        <v>0</v>
      </c>
      <c r="V55" s="38">
        <f t="shared" si="58"/>
        <v>0</v>
      </c>
      <c r="W55" s="43">
        <v>0</v>
      </c>
      <c r="X55" s="38">
        <f t="shared" si="59"/>
        <v>0</v>
      </c>
      <c r="Y55" s="43">
        <v>0</v>
      </c>
      <c r="Z55" s="38">
        <f t="shared" si="60"/>
        <v>0</v>
      </c>
      <c r="AA55" s="43">
        <v>0</v>
      </c>
      <c r="AB55" s="38">
        <f t="shared" si="61"/>
        <v>0</v>
      </c>
      <c r="AC55" s="43">
        <v>0</v>
      </c>
      <c r="AD55" s="38">
        <f t="shared" si="62"/>
        <v>0</v>
      </c>
      <c r="AE55" s="43">
        <v>0</v>
      </c>
      <c r="AF55" s="38">
        <f t="shared" si="63"/>
        <v>0</v>
      </c>
      <c r="AG55" s="43">
        <v>0</v>
      </c>
      <c r="AH55" s="38">
        <f t="shared" si="64"/>
        <v>0</v>
      </c>
      <c r="AI55" s="43">
        <v>0</v>
      </c>
      <c r="AJ55" s="38">
        <f t="shared" si="65"/>
        <v>0</v>
      </c>
      <c r="AK55" s="43">
        <v>0</v>
      </c>
      <c r="AL55" s="38">
        <f t="shared" si="66"/>
        <v>0</v>
      </c>
      <c r="AM55" s="43">
        <v>0</v>
      </c>
      <c r="AN55" s="38">
        <f t="shared" si="67"/>
        <v>0</v>
      </c>
      <c r="AO55" s="43">
        <v>0</v>
      </c>
      <c r="AP55" s="38">
        <f t="shared" si="68"/>
        <v>0</v>
      </c>
      <c r="AQ55" s="43">
        <v>0</v>
      </c>
      <c r="AR55" s="38">
        <f t="shared" si="69"/>
        <v>0</v>
      </c>
      <c r="AS55" s="43">
        <v>0</v>
      </c>
      <c r="AT55" s="38">
        <f t="shared" si="70"/>
        <v>0</v>
      </c>
      <c r="AU55" s="43">
        <v>0</v>
      </c>
      <c r="AV55" s="38">
        <f t="shared" si="71"/>
        <v>0</v>
      </c>
      <c r="AW55" s="43">
        <v>0</v>
      </c>
      <c r="AX55" s="38">
        <f t="shared" si="72"/>
        <v>0</v>
      </c>
      <c r="AY55" s="43">
        <v>0</v>
      </c>
      <c r="AZ55" s="38">
        <f t="shared" si="73"/>
        <v>0</v>
      </c>
      <c r="BA55" s="43">
        <v>0</v>
      </c>
      <c r="BB55" s="38">
        <f t="shared" si="74"/>
        <v>0</v>
      </c>
      <c r="BC55" s="43">
        <v>0</v>
      </c>
      <c r="BD55" s="38">
        <f t="shared" si="75"/>
        <v>0</v>
      </c>
    </row>
    <row r="56" spans="1:56" x14ac:dyDescent="0.7">
      <c r="A56" s="69"/>
      <c r="B56" s="44"/>
      <c r="C56" s="44"/>
      <c r="D56" s="45">
        <v>0</v>
      </c>
      <c r="E56" s="43">
        <v>0</v>
      </c>
      <c r="F56" s="38">
        <f t="shared" si="51"/>
        <v>0</v>
      </c>
      <c r="G56" s="43">
        <v>0</v>
      </c>
      <c r="H56" s="38">
        <f t="shared" si="52"/>
        <v>0</v>
      </c>
      <c r="I56" s="43">
        <v>0</v>
      </c>
      <c r="J56" s="38">
        <f t="shared" si="52"/>
        <v>0</v>
      </c>
      <c r="K56" s="43">
        <v>0</v>
      </c>
      <c r="L56" s="38">
        <f t="shared" si="53"/>
        <v>0</v>
      </c>
      <c r="M56" s="43">
        <v>0</v>
      </c>
      <c r="N56" s="38">
        <f t="shared" si="54"/>
        <v>0</v>
      </c>
      <c r="O56" s="43">
        <v>0</v>
      </c>
      <c r="P56" s="38">
        <f t="shared" si="55"/>
        <v>0</v>
      </c>
      <c r="Q56" s="43">
        <v>0</v>
      </c>
      <c r="R56" s="38">
        <f t="shared" si="56"/>
        <v>0</v>
      </c>
      <c r="S56" s="43">
        <v>0</v>
      </c>
      <c r="T56" s="38">
        <f t="shared" si="57"/>
        <v>0</v>
      </c>
      <c r="U56" s="43">
        <v>0</v>
      </c>
      <c r="V56" s="38">
        <f t="shared" si="58"/>
        <v>0</v>
      </c>
      <c r="W56" s="43">
        <v>0</v>
      </c>
      <c r="X56" s="38">
        <f t="shared" si="59"/>
        <v>0</v>
      </c>
      <c r="Y56" s="43">
        <v>0</v>
      </c>
      <c r="Z56" s="38">
        <f t="shared" si="60"/>
        <v>0</v>
      </c>
      <c r="AA56" s="43">
        <v>0</v>
      </c>
      <c r="AB56" s="38">
        <f t="shared" si="61"/>
        <v>0</v>
      </c>
      <c r="AC56" s="43">
        <v>0</v>
      </c>
      <c r="AD56" s="38">
        <f t="shared" si="62"/>
        <v>0</v>
      </c>
      <c r="AE56" s="43">
        <v>0</v>
      </c>
      <c r="AF56" s="38">
        <f t="shared" si="63"/>
        <v>0</v>
      </c>
      <c r="AG56" s="43">
        <v>0</v>
      </c>
      <c r="AH56" s="38">
        <f t="shared" si="64"/>
        <v>0</v>
      </c>
      <c r="AI56" s="43">
        <v>0</v>
      </c>
      <c r="AJ56" s="38">
        <f t="shared" si="65"/>
        <v>0</v>
      </c>
      <c r="AK56" s="43">
        <v>0</v>
      </c>
      <c r="AL56" s="38">
        <f t="shared" si="66"/>
        <v>0</v>
      </c>
      <c r="AM56" s="43">
        <v>0</v>
      </c>
      <c r="AN56" s="38">
        <f t="shared" si="67"/>
        <v>0</v>
      </c>
      <c r="AO56" s="43">
        <v>0</v>
      </c>
      <c r="AP56" s="38">
        <f t="shared" si="68"/>
        <v>0</v>
      </c>
      <c r="AQ56" s="43">
        <v>0</v>
      </c>
      <c r="AR56" s="38">
        <f t="shared" si="69"/>
        <v>0</v>
      </c>
      <c r="AS56" s="43">
        <v>0</v>
      </c>
      <c r="AT56" s="38">
        <f t="shared" si="70"/>
        <v>0</v>
      </c>
      <c r="AU56" s="43">
        <v>0</v>
      </c>
      <c r="AV56" s="38">
        <f t="shared" si="71"/>
        <v>0</v>
      </c>
      <c r="AW56" s="43">
        <v>0</v>
      </c>
      <c r="AX56" s="38">
        <f t="shared" si="72"/>
        <v>0</v>
      </c>
      <c r="AY56" s="43">
        <v>0</v>
      </c>
      <c r="AZ56" s="38">
        <f t="shared" si="73"/>
        <v>0</v>
      </c>
      <c r="BA56" s="43">
        <v>0</v>
      </c>
      <c r="BB56" s="38">
        <f t="shared" si="74"/>
        <v>0</v>
      </c>
      <c r="BC56" s="43">
        <v>0</v>
      </c>
      <c r="BD56" s="38">
        <f t="shared" si="75"/>
        <v>0</v>
      </c>
    </row>
    <row r="57" spans="1:56" x14ac:dyDescent="0.7">
      <c r="A57" s="69"/>
      <c r="B57" s="44"/>
      <c r="C57" s="44"/>
      <c r="D57" s="45">
        <v>0</v>
      </c>
      <c r="E57" s="43">
        <v>0</v>
      </c>
      <c r="F57" s="38">
        <f t="shared" si="51"/>
        <v>0</v>
      </c>
      <c r="G57" s="43">
        <v>0</v>
      </c>
      <c r="H57" s="38">
        <f t="shared" si="52"/>
        <v>0</v>
      </c>
      <c r="I57" s="43">
        <v>0</v>
      </c>
      <c r="J57" s="38">
        <f t="shared" si="52"/>
        <v>0</v>
      </c>
      <c r="K57" s="43">
        <v>0</v>
      </c>
      <c r="L57" s="38">
        <f t="shared" si="53"/>
        <v>0</v>
      </c>
      <c r="M57" s="43">
        <v>0</v>
      </c>
      <c r="N57" s="38">
        <f t="shared" si="54"/>
        <v>0</v>
      </c>
      <c r="O57" s="43">
        <v>0</v>
      </c>
      <c r="P57" s="38">
        <f t="shared" si="55"/>
        <v>0</v>
      </c>
      <c r="Q57" s="43">
        <v>0</v>
      </c>
      <c r="R57" s="38">
        <f t="shared" si="56"/>
        <v>0</v>
      </c>
      <c r="S57" s="43">
        <v>0</v>
      </c>
      <c r="T57" s="38">
        <f t="shared" si="57"/>
        <v>0</v>
      </c>
      <c r="U57" s="43">
        <v>0</v>
      </c>
      <c r="V57" s="38">
        <f t="shared" si="58"/>
        <v>0</v>
      </c>
      <c r="W57" s="43">
        <v>0</v>
      </c>
      <c r="X57" s="38">
        <f t="shared" si="59"/>
        <v>0</v>
      </c>
      <c r="Y57" s="43">
        <v>0</v>
      </c>
      <c r="Z57" s="38">
        <f t="shared" si="60"/>
        <v>0</v>
      </c>
      <c r="AA57" s="43">
        <v>0</v>
      </c>
      <c r="AB57" s="38">
        <f t="shared" si="61"/>
        <v>0</v>
      </c>
      <c r="AC57" s="43">
        <v>0</v>
      </c>
      <c r="AD57" s="38">
        <f t="shared" si="62"/>
        <v>0</v>
      </c>
      <c r="AE57" s="43">
        <v>0</v>
      </c>
      <c r="AF57" s="38">
        <f t="shared" si="63"/>
        <v>0</v>
      </c>
      <c r="AG57" s="43">
        <v>0</v>
      </c>
      <c r="AH57" s="38">
        <f t="shared" si="64"/>
        <v>0</v>
      </c>
      <c r="AI57" s="43">
        <v>0</v>
      </c>
      <c r="AJ57" s="38">
        <f t="shared" si="65"/>
        <v>0</v>
      </c>
      <c r="AK57" s="43">
        <v>0</v>
      </c>
      <c r="AL57" s="38">
        <f t="shared" si="66"/>
        <v>0</v>
      </c>
      <c r="AM57" s="43">
        <v>0</v>
      </c>
      <c r="AN57" s="38">
        <f t="shared" si="67"/>
        <v>0</v>
      </c>
      <c r="AO57" s="43">
        <v>0</v>
      </c>
      <c r="AP57" s="38">
        <f t="shared" si="68"/>
        <v>0</v>
      </c>
      <c r="AQ57" s="43">
        <v>0</v>
      </c>
      <c r="AR57" s="38">
        <f t="shared" si="69"/>
        <v>0</v>
      </c>
      <c r="AS57" s="43">
        <v>0</v>
      </c>
      <c r="AT57" s="38">
        <f t="shared" si="70"/>
        <v>0</v>
      </c>
      <c r="AU57" s="43">
        <v>0</v>
      </c>
      <c r="AV57" s="38">
        <f t="shared" si="71"/>
        <v>0</v>
      </c>
      <c r="AW57" s="43">
        <v>0</v>
      </c>
      <c r="AX57" s="38">
        <f t="shared" si="72"/>
        <v>0</v>
      </c>
      <c r="AY57" s="43">
        <v>0</v>
      </c>
      <c r="AZ57" s="38">
        <f t="shared" si="73"/>
        <v>0</v>
      </c>
      <c r="BA57" s="43">
        <v>0</v>
      </c>
      <c r="BB57" s="38">
        <f t="shared" si="74"/>
        <v>0</v>
      </c>
      <c r="BC57" s="43">
        <v>0</v>
      </c>
      <c r="BD57" s="38">
        <f t="shared" si="75"/>
        <v>0</v>
      </c>
    </row>
    <row r="58" spans="1:56" x14ac:dyDescent="0.7">
      <c r="A58" s="69"/>
      <c r="B58" s="44"/>
      <c r="C58" s="44"/>
      <c r="D58" s="45">
        <v>0</v>
      </c>
      <c r="E58" s="43">
        <v>0</v>
      </c>
      <c r="F58" s="38">
        <f t="shared" si="51"/>
        <v>0</v>
      </c>
      <c r="G58" s="43">
        <v>0</v>
      </c>
      <c r="H58" s="38">
        <f t="shared" si="52"/>
        <v>0</v>
      </c>
      <c r="I58" s="43">
        <v>0</v>
      </c>
      <c r="J58" s="38">
        <f t="shared" si="52"/>
        <v>0</v>
      </c>
      <c r="K58" s="43">
        <v>0</v>
      </c>
      <c r="L58" s="38">
        <f t="shared" si="53"/>
        <v>0</v>
      </c>
      <c r="M58" s="43">
        <v>0</v>
      </c>
      <c r="N58" s="38">
        <f t="shared" si="54"/>
        <v>0</v>
      </c>
      <c r="O58" s="43">
        <v>0</v>
      </c>
      <c r="P58" s="38">
        <f t="shared" si="55"/>
        <v>0</v>
      </c>
      <c r="Q58" s="43">
        <v>0</v>
      </c>
      <c r="R58" s="38">
        <f t="shared" si="56"/>
        <v>0</v>
      </c>
      <c r="S58" s="43">
        <v>0</v>
      </c>
      <c r="T58" s="38">
        <f t="shared" si="57"/>
        <v>0</v>
      </c>
      <c r="U58" s="43">
        <v>0</v>
      </c>
      <c r="V58" s="38">
        <f t="shared" si="58"/>
        <v>0</v>
      </c>
      <c r="W58" s="43">
        <v>0</v>
      </c>
      <c r="X58" s="38">
        <f t="shared" si="59"/>
        <v>0</v>
      </c>
      <c r="Y58" s="43">
        <v>0</v>
      </c>
      <c r="Z58" s="38">
        <f t="shared" si="60"/>
        <v>0</v>
      </c>
      <c r="AA58" s="43">
        <v>0</v>
      </c>
      <c r="AB58" s="38">
        <f t="shared" si="61"/>
        <v>0</v>
      </c>
      <c r="AC58" s="43">
        <v>0</v>
      </c>
      <c r="AD58" s="38">
        <f t="shared" si="62"/>
        <v>0</v>
      </c>
      <c r="AE58" s="43">
        <v>0</v>
      </c>
      <c r="AF58" s="38">
        <f t="shared" si="63"/>
        <v>0</v>
      </c>
      <c r="AG58" s="43">
        <v>0</v>
      </c>
      <c r="AH58" s="38">
        <f t="shared" si="64"/>
        <v>0</v>
      </c>
      <c r="AI58" s="43">
        <v>0</v>
      </c>
      <c r="AJ58" s="38">
        <f t="shared" si="65"/>
        <v>0</v>
      </c>
      <c r="AK58" s="43">
        <v>0</v>
      </c>
      <c r="AL58" s="38">
        <f t="shared" si="66"/>
        <v>0</v>
      </c>
      <c r="AM58" s="43">
        <v>0</v>
      </c>
      <c r="AN58" s="38">
        <f t="shared" si="67"/>
        <v>0</v>
      </c>
      <c r="AO58" s="43">
        <v>0</v>
      </c>
      <c r="AP58" s="38">
        <f t="shared" si="68"/>
        <v>0</v>
      </c>
      <c r="AQ58" s="43">
        <v>0</v>
      </c>
      <c r="AR58" s="38">
        <f t="shared" si="69"/>
        <v>0</v>
      </c>
      <c r="AS58" s="43">
        <v>0</v>
      </c>
      <c r="AT58" s="38">
        <f t="shared" si="70"/>
        <v>0</v>
      </c>
      <c r="AU58" s="43">
        <v>0</v>
      </c>
      <c r="AV58" s="38">
        <f t="shared" si="71"/>
        <v>0</v>
      </c>
      <c r="AW58" s="43">
        <v>0</v>
      </c>
      <c r="AX58" s="38">
        <f t="shared" si="72"/>
        <v>0</v>
      </c>
      <c r="AY58" s="43">
        <v>0</v>
      </c>
      <c r="AZ58" s="38">
        <f t="shared" si="73"/>
        <v>0</v>
      </c>
      <c r="BA58" s="43">
        <v>0</v>
      </c>
      <c r="BB58" s="38">
        <f t="shared" si="74"/>
        <v>0</v>
      </c>
      <c r="BC58" s="43">
        <v>0</v>
      </c>
      <c r="BD58" s="38">
        <f t="shared" si="75"/>
        <v>0</v>
      </c>
    </row>
    <row r="59" spans="1:56" x14ac:dyDescent="0.7">
      <c r="A59" s="69"/>
      <c r="B59" s="44"/>
      <c r="C59" s="44"/>
      <c r="D59" s="45">
        <v>0</v>
      </c>
      <c r="E59" s="43">
        <v>0</v>
      </c>
      <c r="F59" s="38">
        <f t="shared" si="51"/>
        <v>0</v>
      </c>
      <c r="G59" s="43">
        <v>0</v>
      </c>
      <c r="H59" s="38">
        <f t="shared" si="52"/>
        <v>0</v>
      </c>
      <c r="I59" s="43">
        <v>0</v>
      </c>
      <c r="J59" s="38">
        <f t="shared" si="52"/>
        <v>0</v>
      </c>
      <c r="K59" s="43">
        <v>0</v>
      </c>
      <c r="L59" s="38">
        <f t="shared" si="53"/>
        <v>0</v>
      </c>
      <c r="M59" s="43">
        <v>0</v>
      </c>
      <c r="N59" s="38">
        <f t="shared" si="54"/>
        <v>0</v>
      </c>
      <c r="O59" s="43">
        <v>0</v>
      </c>
      <c r="P59" s="38">
        <f t="shared" si="55"/>
        <v>0</v>
      </c>
      <c r="Q59" s="43">
        <v>0</v>
      </c>
      <c r="R59" s="38">
        <f t="shared" si="56"/>
        <v>0</v>
      </c>
      <c r="S59" s="43">
        <v>0</v>
      </c>
      <c r="T59" s="38">
        <f t="shared" si="57"/>
        <v>0</v>
      </c>
      <c r="U59" s="43">
        <v>0</v>
      </c>
      <c r="V59" s="38">
        <f t="shared" si="58"/>
        <v>0</v>
      </c>
      <c r="W59" s="43">
        <v>0</v>
      </c>
      <c r="X59" s="38">
        <f t="shared" si="59"/>
        <v>0</v>
      </c>
      <c r="Y59" s="43">
        <v>0</v>
      </c>
      <c r="Z59" s="38">
        <f t="shared" si="60"/>
        <v>0</v>
      </c>
      <c r="AA59" s="43">
        <v>0</v>
      </c>
      <c r="AB59" s="38">
        <f t="shared" si="61"/>
        <v>0</v>
      </c>
      <c r="AC59" s="43">
        <v>0</v>
      </c>
      <c r="AD59" s="38">
        <f t="shared" si="62"/>
        <v>0</v>
      </c>
      <c r="AE59" s="43">
        <v>0</v>
      </c>
      <c r="AF59" s="38">
        <f t="shared" si="63"/>
        <v>0</v>
      </c>
      <c r="AG59" s="43">
        <v>0</v>
      </c>
      <c r="AH59" s="38">
        <f t="shared" si="64"/>
        <v>0</v>
      </c>
      <c r="AI59" s="43">
        <v>0</v>
      </c>
      <c r="AJ59" s="38">
        <f t="shared" si="65"/>
        <v>0</v>
      </c>
      <c r="AK59" s="43">
        <v>0</v>
      </c>
      <c r="AL59" s="38">
        <f t="shared" si="66"/>
        <v>0</v>
      </c>
      <c r="AM59" s="43">
        <v>0</v>
      </c>
      <c r="AN59" s="38">
        <f t="shared" si="67"/>
        <v>0</v>
      </c>
      <c r="AO59" s="43">
        <v>0</v>
      </c>
      <c r="AP59" s="38">
        <f t="shared" si="68"/>
        <v>0</v>
      </c>
      <c r="AQ59" s="43">
        <v>0</v>
      </c>
      <c r="AR59" s="38">
        <f t="shared" si="69"/>
        <v>0</v>
      </c>
      <c r="AS59" s="43">
        <v>0</v>
      </c>
      <c r="AT59" s="38">
        <f t="shared" si="70"/>
        <v>0</v>
      </c>
      <c r="AU59" s="43">
        <v>0</v>
      </c>
      <c r="AV59" s="38">
        <f t="shared" si="71"/>
        <v>0</v>
      </c>
      <c r="AW59" s="43">
        <v>0</v>
      </c>
      <c r="AX59" s="38">
        <f t="shared" si="72"/>
        <v>0</v>
      </c>
      <c r="AY59" s="43">
        <v>0</v>
      </c>
      <c r="AZ59" s="38">
        <f t="shared" si="73"/>
        <v>0</v>
      </c>
      <c r="BA59" s="43">
        <v>0</v>
      </c>
      <c r="BB59" s="38">
        <f t="shared" si="74"/>
        <v>0</v>
      </c>
      <c r="BC59" s="43">
        <v>0</v>
      </c>
      <c r="BD59" s="38">
        <f t="shared" si="75"/>
        <v>0</v>
      </c>
    </row>
    <row r="60" spans="1:56" x14ac:dyDescent="0.7">
      <c r="A60" s="69"/>
      <c r="B60" s="44"/>
      <c r="C60" s="44"/>
      <c r="D60" s="45">
        <v>0</v>
      </c>
      <c r="E60" s="43">
        <v>0</v>
      </c>
      <c r="F60" s="38">
        <f t="shared" si="51"/>
        <v>0</v>
      </c>
      <c r="G60" s="43">
        <v>0</v>
      </c>
      <c r="H60" s="38">
        <f t="shared" si="52"/>
        <v>0</v>
      </c>
      <c r="I60" s="43">
        <v>0</v>
      </c>
      <c r="J60" s="38">
        <f t="shared" si="52"/>
        <v>0</v>
      </c>
      <c r="K60" s="43">
        <v>0</v>
      </c>
      <c r="L60" s="38">
        <f t="shared" si="53"/>
        <v>0</v>
      </c>
      <c r="M60" s="43">
        <v>0</v>
      </c>
      <c r="N60" s="38">
        <f t="shared" si="54"/>
        <v>0</v>
      </c>
      <c r="O60" s="43">
        <v>0</v>
      </c>
      <c r="P60" s="38">
        <f t="shared" si="55"/>
        <v>0</v>
      </c>
      <c r="Q60" s="43">
        <v>0</v>
      </c>
      <c r="R60" s="38">
        <f t="shared" si="56"/>
        <v>0</v>
      </c>
      <c r="S60" s="43">
        <v>0</v>
      </c>
      <c r="T60" s="38">
        <f t="shared" si="57"/>
        <v>0</v>
      </c>
      <c r="U60" s="43">
        <v>0</v>
      </c>
      <c r="V60" s="38">
        <f t="shared" si="58"/>
        <v>0</v>
      </c>
      <c r="W60" s="43">
        <v>0</v>
      </c>
      <c r="X60" s="38">
        <f t="shared" si="59"/>
        <v>0</v>
      </c>
      <c r="Y60" s="43">
        <v>0</v>
      </c>
      <c r="Z60" s="38">
        <f t="shared" si="60"/>
        <v>0</v>
      </c>
      <c r="AA60" s="43">
        <v>0</v>
      </c>
      <c r="AB60" s="38">
        <f t="shared" si="61"/>
        <v>0</v>
      </c>
      <c r="AC60" s="43">
        <v>0</v>
      </c>
      <c r="AD60" s="38">
        <f t="shared" si="62"/>
        <v>0</v>
      </c>
      <c r="AE60" s="43">
        <v>0</v>
      </c>
      <c r="AF60" s="38">
        <f t="shared" si="63"/>
        <v>0</v>
      </c>
      <c r="AG60" s="43">
        <v>0</v>
      </c>
      <c r="AH60" s="38">
        <f t="shared" si="64"/>
        <v>0</v>
      </c>
      <c r="AI60" s="43">
        <v>0</v>
      </c>
      <c r="AJ60" s="38">
        <f t="shared" si="65"/>
        <v>0</v>
      </c>
      <c r="AK60" s="43">
        <v>0</v>
      </c>
      <c r="AL60" s="38">
        <f t="shared" si="66"/>
        <v>0</v>
      </c>
      <c r="AM60" s="43">
        <v>0</v>
      </c>
      <c r="AN60" s="38">
        <f t="shared" si="67"/>
        <v>0</v>
      </c>
      <c r="AO60" s="43">
        <v>0</v>
      </c>
      <c r="AP60" s="38">
        <f t="shared" si="68"/>
        <v>0</v>
      </c>
      <c r="AQ60" s="43">
        <v>0</v>
      </c>
      <c r="AR60" s="38">
        <f t="shared" si="69"/>
        <v>0</v>
      </c>
      <c r="AS60" s="43">
        <v>0</v>
      </c>
      <c r="AT60" s="38">
        <f t="shared" si="70"/>
        <v>0</v>
      </c>
      <c r="AU60" s="43">
        <v>0</v>
      </c>
      <c r="AV60" s="38">
        <f t="shared" si="71"/>
        <v>0</v>
      </c>
      <c r="AW60" s="43">
        <v>0</v>
      </c>
      <c r="AX60" s="38">
        <f t="shared" si="72"/>
        <v>0</v>
      </c>
      <c r="AY60" s="43">
        <v>0</v>
      </c>
      <c r="AZ60" s="38">
        <f t="shared" si="73"/>
        <v>0</v>
      </c>
      <c r="BA60" s="43">
        <v>0</v>
      </c>
      <c r="BB60" s="38">
        <f t="shared" si="74"/>
        <v>0</v>
      </c>
      <c r="BC60" s="43">
        <v>0</v>
      </c>
      <c r="BD60" s="38">
        <f t="shared" si="75"/>
        <v>0</v>
      </c>
    </row>
    <row r="61" spans="1:56" x14ac:dyDescent="0.7">
      <c r="A61" s="69"/>
      <c r="B61" s="44"/>
      <c r="C61" s="44"/>
      <c r="D61" s="45">
        <v>0</v>
      </c>
      <c r="E61" s="43">
        <v>0</v>
      </c>
      <c r="F61" s="38">
        <f t="shared" si="51"/>
        <v>0</v>
      </c>
      <c r="G61" s="43">
        <v>0</v>
      </c>
      <c r="H61" s="38">
        <f t="shared" si="52"/>
        <v>0</v>
      </c>
      <c r="I61" s="43">
        <v>0</v>
      </c>
      <c r="J61" s="38">
        <f t="shared" si="52"/>
        <v>0</v>
      </c>
      <c r="K61" s="43">
        <v>0</v>
      </c>
      <c r="L61" s="38">
        <f t="shared" si="53"/>
        <v>0</v>
      </c>
      <c r="M61" s="43">
        <v>0</v>
      </c>
      <c r="N61" s="38">
        <f t="shared" si="54"/>
        <v>0</v>
      </c>
      <c r="O61" s="43">
        <v>0</v>
      </c>
      <c r="P61" s="38">
        <f t="shared" si="55"/>
        <v>0</v>
      </c>
      <c r="Q61" s="43">
        <v>0</v>
      </c>
      <c r="R61" s="38">
        <f t="shared" si="56"/>
        <v>0</v>
      </c>
      <c r="S61" s="43">
        <v>0</v>
      </c>
      <c r="T61" s="38">
        <f t="shared" si="57"/>
        <v>0</v>
      </c>
      <c r="U61" s="43">
        <v>0</v>
      </c>
      <c r="V61" s="38">
        <f t="shared" si="58"/>
        <v>0</v>
      </c>
      <c r="W61" s="43">
        <v>0</v>
      </c>
      <c r="X61" s="38">
        <f t="shared" si="59"/>
        <v>0</v>
      </c>
      <c r="Y61" s="43">
        <v>0</v>
      </c>
      <c r="Z61" s="38">
        <f t="shared" si="60"/>
        <v>0</v>
      </c>
      <c r="AA61" s="43">
        <v>0</v>
      </c>
      <c r="AB61" s="38">
        <f t="shared" si="61"/>
        <v>0</v>
      </c>
      <c r="AC61" s="43">
        <v>0</v>
      </c>
      <c r="AD61" s="38">
        <f t="shared" si="62"/>
        <v>0</v>
      </c>
      <c r="AE61" s="43">
        <v>0</v>
      </c>
      <c r="AF61" s="38">
        <f t="shared" si="63"/>
        <v>0</v>
      </c>
      <c r="AG61" s="43">
        <v>0</v>
      </c>
      <c r="AH61" s="38">
        <f t="shared" si="64"/>
        <v>0</v>
      </c>
      <c r="AI61" s="43">
        <v>0</v>
      </c>
      <c r="AJ61" s="38">
        <f t="shared" si="65"/>
        <v>0</v>
      </c>
      <c r="AK61" s="43">
        <v>0</v>
      </c>
      <c r="AL61" s="38">
        <f t="shared" si="66"/>
        <v>0</v>
      </c>
      <c r="AM61" s="43">
        <v>0</v>
      </c>
      <c r="AN61" s="38">
        <f t="shared" si="67"/>
        <v>0</v>
      </c>
      <c r="AO61" s="43">
        <v>0</v>
      </c>
      <c r="AP61" s="38">
        <f t="shared" si="68"/>
        <v>0</v>
      </c>
      <c r="AQ61" s="43">
        <v>0</v>
      </c>
      <c r="AR61" s="38">
        <f t="shared" si="69"/>
        <v>0</v>
      </c>
      <c r="AS61" s="43">
        <v>0</v>
      </c>
      <c r="AT61" s="38">
        <f t="shared" si="70"/>
        <v>0</v>
      </c>
      <c r="AU61" s="43">
        <v>0</v>
      </c>
      <c r="AV61" s="38">
        <f t="shared" si="71"/>
        <v>0</v>
      </c>
      <c r="AW61" s="43">
        <v>0</v>
      </c>
      <c r="AX61" s="38">
        <f t="shared" si="72"/>
        <v>0</v>
      </c>
      <c r="AY61" s="43">
        <v>0</v>
      </c>
      <c r="AZ61" s="38">
        <f t="shared" si="73"/>
        <v>0</v>
      </c>
      <c r="BA61" s="43">
        <v>0</v>
      </c>
      <c r="BB61" s="38">
        <f t="shared" si="74"/>
        <v>0</v>
      </c>
      <c r="BC61" s="43">
        <v>0</v>
      </c>
      <c r="BD61" s="38">
        <f t="shared" si="75"/>
        <v>0</v>
      </c>
    </row>
    <row r="62" spans="1:56" x14ac:dyDescent="0.7">
      <c r="A62" s="69"/>
      <c r="B62" s="44"/>
      <c r="C62" s="44"/>
      <c r="D62" s="45">
        <v>0</v>
      </c>
      <c r="E62" s="43">
        <v>0</v>
      </c>
      <c r="F62" s="38">
        <f t="shared" si="51"/>
        <v>0</v>
      </c>
      <c r="G62" s="43">
        <v>0</v>
      </c>
      <c r="H62" s="38">
        <f t="shared" si="52"/>
        <v>0</v>
      </c>
      <c r="I62" s="43">
        <v>0</v>
      </c>
      <c r="J62" s="38">
        <f t="shared" si="52"/>
        <v>0</v>
      </c>
      <c r="K62" s="43">
        <v>0</v>
      </c>
      <c r="L62" s="38">
        <f t="shared" si="53"/>
        <v>0</v>
      </c>
      <c r="M62" s="43">
        <v>0</v>
      </c>
      <c r="N62" s="38">
        <f t="shared" si="54"/>
        <v>0</v>
      </c>
      <c r="O62" s="43">
        <v>0</v>
      </c>
      <c r="P62" s="38">
        <f t="shared" si="55"/>
        <v>0</v>
      </c>
      <c r="Q62" s="43">
        <v>0</v>
      </c>
      <c r="R62" s="38">
        <f t="shared" si="56"/>
        <v>0</v>
      </c>
      <c r="S62" s="43">
        <v>0</v>
      </c>
      <c r="T62" s="38">
        <f t="shared" si="57"/>
        <v>0</v>
      </c>
      <c r="U62" s="43">
        <v>0</v>
      </c>
      <c r="V62" s="38">
        <f t="shared" si="58"/>
        <v>0</v>
      </c>
      <c r="W62" s="43">
        <v>0</v>
      </c>
      <c r="X62" s="38">
        <f t="shared" si="59"/>
        <v>0</v>
      </c>
      <c r="Y62" s="43">
        <v>0</v>
      </c>
      <c r="Z62" s="38">
        <f t="shared" si="60"/>
        <v>0</v>
      </c>
      <c r="AA62" s="43">
        <v>0</v>
      </c>
      <c r="AB62" s="38">
        <f t="shared" si="61"/>
        <v>0</v>
      </c>
      <c r="AC62" s="43">
        <v>0</v>
      </c>
      <c r="AD62" s="38">
        <f t="shared" si="62"/>
        <v>0</v>
      </c>
      <c r="AE62" s="43">
        <v>0</v>
      </c>
      <c r="AF62" s="38">
        <f t="shared" si="63"/>
        <v>0</v>
      </c>
      <c r="AG62" s="43">
        <v>0</v>
      </c>
      <c r="AH62" s="38">
        <f t="shared" si="64"/>
        <v>0</v>
      </c>
      <c r="AI62" s="43">
        <v>0</v>
      </c>
      <c r="AJ62" s="38">
        <f t="shared" si="65"/>
        <v>0</v>
      </c>
      <c r="AK62" s="43">
        <v>0</v>
      </c>
      <c r="AL62" s="38">
        <f t="shared" si="66"/>
        <v>0</v>
      </c>
      <c r="AM62" s="43">
        <v>0</v>
      </c>
      <c r="AN62" s="38">
        <f t="shared" si="67"/>
        <v>0</v>
      </c>
      <c r="AO62" s="43">
        <v>0</v>
      </c>
      <c r="AP62" s="38">
        <f t="shared" si="68"/>
        <v>0</v>
      </c>
      <c r="AQ62" s="43">
        <v>0</v>
      </c>
      <c r="AR62" s="38">
        <f t="shared" si="69"/>
        <v>0</v>
      </c>
      <c r="AS62" s="43">
        <v>0</v>
      </c>
      <c r="AT62" s="38">
        <f t="shared" si="70"/>
        <v>0</v>
      </c>
      <c r="AU62" s="43">
        <v>0</v>
      </c>
      <c r="AV62" s="38">
        <f t="shared" si="71"/>
        <v>0</v>
      </c>
      <c r="AW62" s="43">
        <v>0</v>
      </c>
      <c r="AX62" s="38">
        <f t="shared" si="72"/>
        <v>0</v>
      </c>
      <c r="AY62" s="43">
        <v>0</v>
      </c>
      <c r="AZ62" s="38">
        <f t="shared" si="73"/>
        <v>0</v>
      </c>
      <c r="BA62" s="43">
        <v>0</v>
      </c>
      <c r="BB62" s="38">
        <f t="shared" si="74"/>
        <v>0</v>
      </c>
      <c r="BC62" s="43">
        <v>0</v>
      </c>
      <c r="BD62" s="38">
        <f t="shared" si="75"/>
        <v>0</v>
      </c>
    </row>
    <row r="63" spans="1:56" x14ac:dyDescent="0.7">
      <c r="A63" s="92"/>
      <c r="B63" s="145"/>
      <c r="C63" s="145"/>
      <c r="D63" s="146"/>
      <c r="E63" s="146"/>
      <c r="F63" s="146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</row>
    <row r="64" spans="1:56" x14ac:dyDescent="0.7">
      <c r="A64" s="92"/>
      <c r="B64" s="145"/>
      <c r="C64" s="149" t="s">
        <v>4</v>
      </c>
      <c r="D64" s="70">
        <f>SUM(D48:D63)</f>
        <v>15000</v>
      </c>
      <c r="E64" s="70"/>
      <c r="F64" s="70"/>
      <c r="G64" s="38"/>
      <c r="H64" s="38">
        <f>SUM(H48:H62)</f>
        <v>2000</v>
      </c>
      <c r="I64" s="38"/>
      <c r="J64" s="38">
        <f>SUM(J48:J62)</f>
        <v>6000</v>
      </c>
      <c r="K64" s="38"/>
      <c r="L64" s="38">
        <f>SUM(L48:L62)</f>
        <v>7000</v>
      </c>
      <c r="M64" s="38"/>
      <c r="N64" s="38">
        <f>SUM(N48:N62)</f>
        <v>0</v>
      </c>
      <c r="O64" s="38"/>
      <c r="P64" s="38">
        <f>SUM(P48:P62)</f>
        <v>0</v>
      </c>
      <c r="Q64" s="38"/>
      <c r="R64" s="38">
        <f>SUM(R48:R62)</f>
        <v>0</v>
      </c>
      <c r="S64" s="38"/>
      <c r="T64" s="38">
        <f>SUM(T48:T62)</f>
        <v>0</v>
      </c>
      <c r="U64" s="38"/>
      <c r="V64" s="38">
        <f>SUM(V48:V62)</f>
        <v>0</v>
      </c>
      <c r="W64" s="38"/>
      <c r="X64" s="38">
        <f>SUM(X48:X62)</f>
        <v>0</v>
      </c>
      <c r="Y64" s="38"/>
      <c r="Z64" s="38">
        <f>SUM(Z48:Z62)</f>
        <v>0</v>
      </c>
      <c r="AA64" s="38"/>
      <c r="AB64" s="38">
        <f>SUM(AB48:AB62)</f>
        <v>0</v>
      </c>
      <c r="AC64" s="38"/>
      <c r="AD64" s="38">
        <f>SUM(AD48:AD62)</f>
        <v>0</v>
      </c>
      <c r="AE64" s="38"/>
      <c r="AF64" s="38">
        <f>SUM(AF48:AF62)</f>
        <v>0</v>
      </c>
      <c r="AG64" s="38"/>
      <c r="AH64" s="38">
        <f>SUM(AH48:AH62)</f>
        <v>0</v>
      </c>
      <c r="AI64" s="38"/>
      <c r="AJ64" s="38">
        <f>SUM(AJ48:AJ62)</f>
        <v>0</v>
      </c>
      <c r="AK64" s="38"/>
      <c r="AL64" s="38">
        <f>SUM(AL48:AL62)</f>
        <v>0</v>
      </c>
      <c r="AM64" s="38"/>
      <c r="AN64" s="38">
        <f>SUM(AN48:AN62)</f>
        <v>0</v>
      </c>
      <c r="AO64" s="38"/>
      <c r="AP64" s="38">
        <f>SUM(AP48:AP62)</f>
        <v>0</v>
      </c>
      <c r="AQ64" s="38"/>
      <c r="AR64" s="38">
        <f>SUM(AR48:AR62)</f>
        <v>0</v>
      </c>
      <c r="AS64" s="38"/>
      <c r="AT64" s="38">
        <f>SUM(AT48:AT62)</f>
        <v>0</v>
      </c>
      <c r="AU64" s="38"/>
      <c r="AV64" s="38">
        <f>SUM(AV48:AV62)</f>
        <v>0</v>
      </c>
      <c r="AW64" s="38"/>
      <c r="AX64" s="38">
        <f>SUM(AX48:AX62)</f>
        <v>0</v>
      </c>
      <c r="AY64" s="38"/>
      <c r="AZ64" s="38">
        <f>SUM(AZ48:AZ62)</f>
        <v>0</v>
      </c>
      <c r="BA64" s="38"/>
      <c r="BB64" s="38">
        <f>SUM(BB48:BB62)</f>
        <v>0</v>
      </c>
      <c r="BC64" s="38"/>
      <c r="BD64" s="38">
        <f>SUM(BD48:BD62)</f>
        <v>0</v>
      </c>
    </row>
    <row r="65" spans="1:36" x14ac:dyDescent="0.7">
      <c r="A65" s="92"/>
      <c r="B65" s="92"/>
      <c r="C65" s="92"/>
      <c r="D65" s="150"/>
      <c r="E65" s="150"/>
      <c r="F65" s="150"/>
      <c r="G65" s="151"/>
      <c r="H65" s="152"/>
      <c r="I65" s="152"/>
      <c r="J65" s="153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</row>
    <row r="66" spans="1:36" x14ac:dyDescent="0.7">
      <c r="D66" s="63"/>
      <c r="E66" s="63"/>
      <c r="F66" s="63"/>
      <c r="G66" s="64"/>
      <c r="H66" s="60"/>
      <c r="I66" s="60"/>
      <c r="J66" s="60"/>
    </row>
    <row r="67" spans="1:36" x14ac:dyDescent="0.7">
      <c r="D67" s="63"/>
      <c r="E67" s="63"/>
      <c r="F67" s="63"/>
      <c r="G67" s="64"/>
      <c r="H67" s="39">
        <f>Salaries!G48</f>
        <v>0</v>
      </c>
      <c r="I67" s="154" t="s">
        <v>148</v>
      </c>
      <c r="J67" s="60"/>
    </row>
    <row r="68" spans="1:36" x14ac:dyDescent="0.7">
      <c r="D68" s="63"/>
      <c r="E68" s="63"/>
      <c r="F68" s="63"/>
      <c r="G68" s="64"/>
      <c r="H68" s="39">
        <f>H67/12</f>
        <v>0</v>
      </c>
      <c r="I68" s="154" t="s">
        <v>149</v>
      </c>
      <c r="J68" s="60"/>
    </row>
    <row r="69" spans="1:36" x14ac:dyDescent="0.7">
      <c r="D69" s="63"/>
      <c r="E69" s="63"/>
      <c r="F69" s="63"/>
      <c r="G69" s="64"/>
      <c r="H69" s="60"/>
      <c r="I69" s="60"/>
      <c r="J69" s="60"/>
    </row>
    <row r="70" spans="1:36" x14ac:dyDescent="0.7">
      <c r="D70" s="63"/>
      <c r="E70" s="63"/>
      <c r="F70" s="63"/>
      <c r="G70" s="64"/>
      <c r="H70" s="182"/>
      <c r="I70" s="182"/>
      <c r="J70" s="182"/>
      <c r="K70" s="183"/>
      <c r="L70" s="183"/>
      <c r="M70" s="183"/>
      <c r="N70" s="183"/>
      <c r="O70" s="183"/>
      <c r="P70" s="183"/>
      <c r="Q70" s="183"/>
      <c r="R70" s="183"/>
      <c r="S70" s="183"/>
      <c r="T70" s="183"/>
      <c r="U70" s="183"/>
      <c r="V70" s="183"/>
      <c r="W70" s="183"/>
      <c r="X70" s="183"/>
      <c r="Y70" s="183"/>
      <c r="Z70" s="183"/>
      <c r="AA70" s="183"/>
      <c r="AB70" s="183"/>
    </row>
    <row r="71" spans="1:36" x14ac:dyDescent="0.7">
      <c r="D71" s="63"/>
      <c r="E71" s="63"/>
      <c r="F71" s="63"/>
      <c r="G71" s="64"/>
      <c r="H71" s="60"/>
      <c r="I71" s="60"/>
      <c r="J71" s="60"/>
    </row>
    <row r="72" spans="1:36" x14ac:dyDescent="0.7">
      <c r="D72" s="63"/>
      <c r="E72" s="63"/>
      <c r="F72" s="63"/>
      <c r="G72" s="64"/>
      <c r="H72" s="60"/>
      <c r="I72" s="60"/>
      <c r="J72" s="60"/>
    </row>
    <row r="73" spans="1:36" x14ac:dyDescent="0.7">
      <c r="D73" s="63"/>
      <c r="E73" s="63"/>
      <c r="F73" s="63"/>
      <c r="G73" s="64"/>
      <c r="H73" s="60"/>
      <c r="I73" s="60"/>
      <c r="J73" s="60"/>
    </row>
    <row r="74" spans="1:36" x14ac:dyDescent="0.7">
      <c r="D74" s="63"/>
      <c r="E74" s="63"/>
      <c r="F74" s="63"/>
      <c r="G74" s="64"/>
      <c r="H74" s="60"/>
      <c r="I74" s="60"/>
      <c r="J74" s="60"/>
    </row>
    <row r="75" spans="1:36" x14ac:dyDescent="0.7">
      <c r="D75" s="63"/>
      <c r="E75" s="63"/>
      <c r="F75" s="63"/>
      <c r="G75" s="64"/>
      <c r="H75" s="60"/>
      <c r="I75" s="60"/>
      <c r="J75" s="60"/>
    </row>
    <row r="76" spans="1:36" x14ac:dyDescent="0.7">
      <c r="D76" s="63"/>
      <c r="E76" s="63"/>
      <c r="F76" s="63"/>
      <c r="G76" s="64"/>
      <c r="H76" s="60"/>
      <c r="I76" s="60"/>
      <c r="J76" s="60"/>
    </row>
    <row r="77" spans="1:36" x14ac:dyDescent="0.7">
      <c r="D77" s="63"/>
      <c r="E77" s="63"/>
      <c r="F77" s="63"/>
      <c r="G77" s="64"/>
      <c r="H77" s="60"/>
      <c r="I77" s="60"/>
      <c r="J77" s="60"/>
    </row>
    <row r="78" spans="1:36" x14ac:dyDescent="0.7">
      <c r="D78" s="63"/>
      <c r="E78" s="63"/>
      <c r="F78" s="63"/>
      <c r="G78" s="64"/>
      <c r="H78" s="60"/>
      <c r="I78" s="60"/>
      <c r="J78" s="60"/>
    </row>
    <row r="79" spans="1:36" x14ac:dyDescent="0.7">
      <c r="D79" s="63"/>
      <c r="E79" s="63"/>
      <c r="F79" s="63"/>
      <c r="G79" s="64"/>
      <c r="H79" s="60"/>
      <c r="I79" s="60"/>
      <c r="J79" s="60"/>
    </row>
    <row r="80" spans="1:36" x14ac:dyDescent="0.7">
      <c r="D80" s="63"/>
      <c r="E80" s="63"/>
      <c r="F80" s="63"/>
      <c r="G80" s="64"/>
      <c r="H80" s="60"/>
      <c r="I80" s="60"/>
      <c r="J80" s="60"/>
    </row>
    <row r="81" spans="4:10" x14ac:dyDescent="0.7">
      <c r="D81" s="63"/>
      <c r="E81" s="63"/>
      <c r="F81" s="63"/>
      <c r="G81" s="64"/>
      <c r="H81" s="60"/>
      <c r="I81" s="60"/>
      <c r="J81" s="60"/>
    </row>
    <row r="82" spans="4:10" x14ac:dyDescent="0.7">
      <c r="D82" s="63"/>
      <c r="E82" s="63"/>
      <c r="F82" s="63"/>
      <c r="G82" s="64"/>
      <c r="H82" s="60"/>
      <c r="I82" s="60"/>
      <c r="J82" s="60"/>
    </row>
    <row r="83" spans="4:10" x14ac:dyDescent="0.7">
      <c r="D83" s="63"/>
      <c r="E83" s="63"/>
      <c r="F83" s="63"/>
      <c r="G83" s="64"/>
      <c r="H83" s="60"/>
      <c r="I83" s="60"/>
      <c r="J83" s="60"/>
    </row>
    <row r="84" spans="4:10" x14ac:dyDescent="0.7">
      <c r="D84" s="63"/>
      <c r="E84" s="63"/>
      <c r="F84" s="63"/>
      <c r="G84" s="64"/>
      <c r="H84" s="60"/>
      <c r="I84" s="60"/>
      <c r="J84" s="60"/>
    </row>
    <row r="85" spans="4:10" x14ac:dyDescent="0.7">
      <c r="D85" s="63"/>
      <c r="E85" s="63"/>
      <c r="F85" s="63"/>
      <c r="G85" s="64"/>
      <c r="H85" s="60"/>
      <c r="I85" s="60"/>
      <c r="J85" s="60"/>
    </row>
    <row r="86" spans="4:10" x14ac:dyDescent="0.7">
      <c r="D86" s="63"/>
      <c r="E86" s="63"/>
      <c r="F86" s="63"/>
      <c r="G86" s="64"/>
      <c r="H86" s="60"/>
      <c r="I86" s="60"/>
      <c r="J86" s="60"/>
    </row>
    <row r="87" spans="4:10" x14ac:dyDescent="0.7">
      <c r="D87" s="63"/>
      <c r="E87" s="63"/>
      <c r="F87" s="63"/>
      <c r="G87" s="64"/>
      <c r="H87" s="60"/>
      <c r="I87" s="60"/>
      <c r="J87" s="60"/>
    </row>
    <row r="88" spans="4:10" x14ac:dyDescent="0.7">
      <c r="D88" s="63"/>
      <c r="E88" s="63"/>
      <c r="F88" s="63"/>
      <c r="G88" s="64"/>
      <c r="H88" s="60"/>
      <c r="I88" s="60"/>
      <c r="J88" s="60"/>
    </row>
    <row r="89" spans="4:10" x14ac:dyDescent="0.7">
      <c r="D89" s="63"/>
      <c r="E89" s="63"/>
      <c r="F89" s="63"/>
      <c r="G89" s="64"/>
      <c r="H89" s="60"/>
      <c r="I89" s="60"/>
      <c r="J89" s="60"/>
    </row>
    <row r="90" spans="4:10" x14ac:dyDescent="0.7">
      <c r="D90" s="63"/>
      <c r="E90" s="63"/>
      <c r="F90" s="63"/>
      <c r="G90" s="64"/>
      <c r="H90" s="60"/>
      <c r="I90" s="60"/>
      <c r="J90" s="60"/>
    </row>
    <row r="91" spans="4:10" x14ac:dyDescent="0.7">
      <c r="D91" s="63"/>
      <c r="E91" s="63"/>
      <c r="F91" s="63"/>
      <c r="G91" s="64"/>
      <c r="H91" s="60"/>
      <c r="I91" s="60"/>
      <c r="J91" s="60"/>
    </row>
    <row r="92" spans="4:10" x14ac:dyDescent="0.7">
      <c r="D92" s="63"/>
      <c r="E92" s="63"/>
      <c r="F92" s="63"/>
      <c r="H92" s="60"/>
      <c r="I92" s="60"/>
      <c r="J92" s="60"/>
    </row>
    <row r="93" spans="4:10" x14ac:dyDescent="0.7">
      <c r="D93" s="63"/>
      <c r="E93" s="63"/>
      <c r="F93" s="63"/>
      <c r="H93" s="60"/>
      <c r="I93" s="60"/>
      <c r="J93" s="60"/>
    </row>
    <row r="94" spans="4:10" x14ac:dyDescent="0.7">
      <c r="D94" s="63"/>
      <c r="E94" s="63"/>
      <c r="F94" s="63"/>
      <c r="H94" s="60"/>
      <c r="I94" s="60"/>
      <c r="J94" s="60"/>
    </row>
    <row r="95" spans="4:10" x14ac:dyDescent="0.7">
      <c r="D95" s="63"/>
      <c r="E95" s="63"/>
      <c r="F95" s="63"/>
      <c r="H95" s="60"/>
      <c r="I95" s="60"/>
      <c r="J95" s="60"/>
    </row>
    <row r="96" spans="4:10" x14ac:dyDescent="0.7">
      <c r="D96" s="63"/>
      <c r="E96" s="63"/>
      <c r="F96" s="63"/>
      <c r="H96" s="60"/>
      <c r="I96" s="60"/>
      <c r="J96" s="60"/>
    </row>
    <row r="97" spans="4:10" x14ac:dyDescent="0.7">
      <c r="D97" s="63"/>
      <c r="E97" s="63"/>
      <c r="F97" s="63"/>
      <c r="H97" s="60"/>
      <c r="I97" s="60"/>
      <c r="J97" s="60"/>
    </row>
    <row r="98" spans="4:10" x14ac:dyDescent="0.7">
      <c r="D98" s="63"/>
      <c r="E98" s="63"/>
      <c r="F98" s="63"/>
      <c r="H98" s="60"/>
      <c r="I98" s="60"/>
      <c r="J98" s="60"/>
    </row>
    <row r="99" spans="4:10" x14ac:dyDescent="0.7">
      <c r="D99" s="63"/>
      <c r="E99" s="63"/>
      <c r="F99" s="63"/>
      <c r="H99" s="60"/>
      <c r="I99" s="60"/>
      <c r="J99" s="60"/>
    </row>
    <row r="100" spans="4:10" x14ac:dyDescent="0.7">
      <c r="D100" s="63"/>
      <c r="E100" s="63"/>
      <c r="F100" s="63"/>
      <c r="H100" s="60"/>
      <c r="I100" s="60"/>
      <c r="J100" s="60"/>
    </row>
    <row r="101" spans="4:10" x14ac:dyDescent="0.7">
      <c r="D101" s="63"/>
      <c r="E101" s="63"/>
      <c r="F101" s="63"/>
      <c r="H101" s="60"/>
      <c r="I101" s="60"/>
      <c r="J101" s="60"/>
    </row>
    <row r="102" spans="4:10" x14ac:dyDescent="0.7">
      <c r="D102" s="63"/>
      <c r="E102" s="63"/>
      <c r="F102" s="63"/>
      <c r="H102" s="60"/>
      <c r="I102" s="60"/>
      <c r="J102" s="60"/>
    </row>
    <row r="103" spans="4:10" x14ac:dyDescent="0.7">
      <c r="D103" s="63"/>
      <c r="E103" s="63"/>
      <c r="F103" s="63"/>
      <c r="H103" s="60"/>
      <c r="I103" s="60"/>
      <c r="J103" s="60"/>
    </row>
    <row r="104" spans="4:10" x14ac:dyDescent="0.7">
      <c r="D104" s="63"/>
      <c r="E104" s="63"/>
      <c r="F104" s="63"/>
      <c r="H104" s="60"/>
      <c r="I104" s="60"/>
      <c r="J104" s="60"/>
    </row>
    <row r="105" spans="4:10" x14ac:dyDescent="0.7">
      <c r="D105" s="63"/>
      <c r="E105" s="63"/>
      <c r="F105" s="63"/>
      <c r="H105" s="60"/>
      <c r="I105" s="60"/>
      <c r="J105" s="60"/>
    </row>
    <row r="106" spans="4:10" x14ac:dyDescent="0.7">
      <c r="D106" s="63"/>
      <c r="E106" s="63"/>
      <c r="F106" s="63"/>
      <c r="H106" s="60"/>
      <c r="I106" s="60"/>
      <c r="J106" s="60"/>
    </row>
    <row r="107" spans="4:10" x14ac:dyDescent="0.7">
      <c r="D107" s="63"/>
      <c r="E107" s="63"/>
      <c r="F107" s="63"/>
      <c r="H107" s="60"/>
      <c r="I107" s="60"/>
      <c r="J107" s="60"/>
    </row>
    <row r="108" spans="4:10" x14ac:dyDescent="0.7">
      <c r="D108" s="63"/>
      <c r="E108" s="63"/>
      <c r="F108" s="63"/>
      <c r="H108" s="60"/>
      <c r="I108" s="60"/>
      <c r="J108" s="60"/>
    </row>
    <row r="109" spans="4:10" x14ac:dyDescent="0.7">
      <c r="D109" s="63"/>
      <c r="E109" s="63"/>
      <c r="F109" s="63"/>
      <c r="H109" s="60"/>
      <c r="I109" s="60"/>
      <c r="J109" s="60"/>
    </row>
    <row r="110" spans="4:10" x14ac:dyDescent="0.7">
      <c r="D110" s="63"/>
      <c r="E110" s="63"/>
      <c r="F110" s="63"/>
      <c r="H110" s="60"/>
      <c r="I110" s="60"/>
      <c r="J110" s="60"/>
    </row>
    <row r="111" spans="4:10" x14ac:dyDescent="0.7">
      <c r="D111" s="63"/>
      <c r="E111" s="63"/>
      <c r="F111" s="63"/>
      <c r="H111" s="60"/>
      <c r="I111" s="60"/>
      <c r="J111" s="60"/>
    </row>
    <row r="112" spans="4:10" x14ac:dyDescent="0.7">
      <c r="D112" s="63"/>
      <c r="E112" s="63"/>
      <c r="F112" s="63"/>
      <c r="H112" s="60"/>
      <c r="I112" s="60"/>
      <c r="J112" s="60"/>
    </row>
    <row r="113" spans="4:10" x14ac:dyDescent="0.7">
      <c r="D113" s="63"/>
      <c r="E113" s="63"/>
      <c r="F113" s="63"/>
      <c r="H113" s="60"/>
      <c r="I113" s="60"/>
      <c r="J113" s="60"/>
    </row>
    <row r="114" spans="4:10" x14ac:dyDescent="0.7">
      <c r="D114" s="63"/>
      <c r="E114" s="63"/>
      <c r="F114" s="63"/>
      <c r="H114" s="60"/>
      <c r="I114" s="60"/>
      <c r="J114" s="60"/>
    </row>
    <row r="115" spans="4:10" x14ac:dyDescent="0.7">
      <c r="D115" s="63"/>
      <c r="E115" s="63"/>
      <c r="F115" s="63"/>
      <c r="H115" s="60"/>
      <c r="I115" s="60"/>
      <c r="J115" s="60"/>
    </row>
    <row r="116" spans="4:10" x14ac:dyDescent="0.7">
      <c r="D116" s="63"/>
      <c r="E116" s="63"/>
      <c r="F116" s="63"/>
      <c r="H116" s="60"/>
      <c r="I116" s="60"/>
      <c r="J116" s="60"/>
    </row>
    <row r="117" spans="4:10" x14ac:dyDescent="0.7">
      <c r="D117" s="63"/>
      <c r="E117" s="63"/>
      <c r="F117" s="63"/>
      <c r="H117" s="60"/>
      <c r="I117" s="60"/>
      <c r="J117" s="60"/>
    </row>
    <row r="118" spans="4:10" x14ac:dyDescent="0.7">
      <c r="D118" s="63"/>
      <c r="E118" s="63"/>
      <c r="F118" s="63"/>
      <c r="H118" s="60"/>
      <c r="I118" s="60"/>
      <c r="J118" s="60"/>
    </row>
    <row r="119" spans="4:10" x14ac:dyDescent="0.7">
      <c r="D119" s="63"/>
      <c r="E119" s="63"/>
      <c r="F119" s="63"/>
      <c r="H119" s="60"/>
      <c r="I119" s="60"/>
      <c r="J119" s="60"/>
    </row>
    <row r="120" spans="4:10" x14ac:dyDescent="0.7">
      <c r="D120" s="63"/>
      <c r="E120" s="63"/>
      <c r="F120" s="63"/>
      <c r="H120" s="60"/>
      <c r="I120" s="60"/>
      <c r="J120" s="60"/>
    </row>
    <row r="121" spans="4:10" x14ac:dyDescent="0.7">
      <c r="D121" s="63"/>
      <c r="E121" s="63"/>
      <c r="F121" s="63"/>
      <c r="H121" s="60"/>
      <c r="I121" s="60"/>
      <c r="J121" s="60"/>
    </row>
    <row r="122" spans="4:10" x14ac:dyDescent="0.7">
      <c r="D122" s="63"/>
      <c r="E122" s="63"/>
      <c r="F122" s="63"/>
      <c r="H122" s="60"/>
      <c r="I122" s="60"/>
      <c r="J122" s="60"/>
    </row>
    <row r="123" spans="4:10" x14ac:dyDescent="0.7">
      <c r="D123" s="63"/>
      <c r="E123" s="63"/>
      <c r="F123" s="63"/>
      <c r="H123" s="60"/>
      <c r="I123" s="60"/>
      <c r="J123" s="60"/>
    </row>
    <row r="124" spans="4:10" x14ac:dyDescent="0.7">
      <c r="D124" s="63"/>
      <c r="E124" s="63"/>
      <c r="F124" s="63"/>
      <c r="H124" s="60"/>
      <c r="I124" s="60"/>
      <c r="J124" s="60"/>
    </row>
    <row r="125" spans="4:10" x14ac:dyDescent="0.7">
      <c r="D125" s="63"/>
      <c r="E125" s="63"/>
      <c r="F125" s="63"/>
      <c r="H125" s="60"/>
      <c r="I125" s="60"/>
      <c r="J125" s="60"/>
    </row>
    <row r="126" spans="4:10" x14ac:dyDescent="0.7">
      <c r="D126" s="63"/>
      <c r="E126" s="63"/>
      <c r="F126" s="63"/>
      <c r="H126" s="60"/>
      <c r="I126" s="60"/>
      <c r="J126" s="60"/>
    </row>
    <row r="127" spans="4:10" x14ac:dyDescent="0.7">
      <c r="D127" s="63"/>
      <c r="E127" s="63"/>
      <c r="F127" s="63"/>
      <c r="H127" s="60"/>
      <c r="I127" s="60"/>
      <c r="J127" s="60"/>
    </row>
    <row r="128" spans="4:10" x14ac:dyDescent="0.7">
      <c r="D128" s="63"/>
      <c r="E128" s="63"/>
      <c r="F128" s="63"/>
      <c r="H128" s="60"/>
      <c r="I128" s="60"/>
      <c r="J128" s="60"/>
    </row>
    <row r="129" spans="4:10" x14ac:dyDescent="0.7">
      <c r="D129" s="63"/>
      <c r="E129" s="63"/>
      <c r="F129" s="63"/>
      <c r="H129" s="60"/>
      <c r="I129" s="60"/>
      <c r="J129" s="60"/>
    </row>
    <row r="130" spans="4:10" x14ac:dyDescent="0.7">
      <c r="D130" s="63"/>
      <c r="E130" s="63"/>
      <c r="F130" s="63"/>
      <c r="H130" s="60"/>
      <c r="I130" s="60"/>
      <c r="J130" s="60"/>
    </row>
    <row r="131" spans="4:10" x14ac:dyDescent="0.7">
      <c r="D131" s="63"/>
      <c r="E131" s="63"/>
      <c r="F131" s="63"/>
      <c r="H131" s="60"/>
      <c r="I131" s="60"/>
      <c r="J131" s="60"/>
    </row>
    <row r="132" spans="4:10" x14ac:dyDescent="0.7">
      <c r="D132" s="63"/>
      <c r="E132" s="63"/>
      <c r="F132" s="63"/>
      <c r="H132" s="60"/>
      <c r="I132" s="60"/>
      <c r="J132" s="60"/>
    </row>
    <row r="133" spans="4:10" x14ac:dyDescent="0.7">
      <c r="D133" s="63"/>
      <c r="E133" s="63"/>
      <c r="F133" s="63"/>
      <c r="H133" s="60"/>
      <c r="I133" s="60"/>
      <c r="J133" s="60"/>
    </row>
    <row r="134" spans="4:10" x14ac:dyDescent="0.7">
      <c r="D134" s="63"/>
      <c r="E134" s="63"/>
      <c r="F134" s="63"/>
    </row>
    <row r="135" spans="4:10" x14ac:dyDescent="0.7">
      <c r="D135" s="63"/>
      <c r="E135" s="63"/>
      <c r="F135" s="63"/>
    </row>
    <row r="136" spans="4:10" x14ac:dyDescent="0.7">
      <c r="D136" s="63"/>
      <c r="E136" s="63"/>
      <c r="F136" s="63"/>
    </row>
    <row r="137" spans="4:10" x14ac:dyDescent="0.7">
      <c r="D137" s="63"/>
      <c r="E137" s="63"/>
      <c r="F137" s="63"/>
    </row>
    <row r="138" spans="4:10" x14ac:dyDescent="0.7">
      <c r="D138" s="63"/>
      <c r="E138" s="63"/>
      <c r="F138" s="63"/>
    </row>
    <row r="139" spans="4:10" x14ac:dyDescent="0.7">
      <c r="D139" s="63"/>
      <c r="E139" s="63"/>
      <c r="F139" s="63"/>
    </row>
    <row r="140" spans="4:10" x14ac:dyDescent="0.7">
      <c r="D140" s="63"/>
      <c r="E140" s="63"/>
      <c r="F140" s="63"/>
    </row>
    <row r="141" spans="4:10" x14ac:dyDescent="0.7">
      <c r="D141" s="63"/>
      <c r="E141" s="63"/>
      <c r="F141" s="63"/>
    </row>
    <row r="142" spans="4:10" x14ac:dyDescent="0.7">
      <c r="D142" s="63"/>
      <c r="E142" s="63"/>
      <c r="F142" s="63"/>
    </row>
    <row r="143" spans="4:10" x14ac:dyDescent="0.7">
      <c r="D143" s="63"/>
      <c r="E143" s="63"/>
      <c r="F143" s="63"/>
    </row>
    <row r="144" spans="4:10" x14ac:dyDescent="0.7">
      <c r="D144" s="63"/>
      <c r="E144" s="63"/>
      <c r="F144" s="63"/>
    </row>
    <row r="145" spans="4:6" x14ac:dyDescent="0.7">
      <c r="D145" s="63"/>
      <c r="E145" s="63"/>
      <c r="F145" s="63"/>
    </row>
    <row r="146" spans="4:6" x14ac:dyDescent="0.7">
      <c r="D146" s="63"/>
      <c r="E146" s="63"/>
      <c r="F146" s="63"/>
    </row>
    <row r="147" spans="4:6" x14ac:dyDescent="0.7">
      <c r="D147" s="63"/>
      <c r="E147" s="63"/>
      <c r="F147" s="63"/>
    </row>
    <row r="148" spans="4:6" x14ac:dyDescent="0.7">
      <c r="D148" s="63"/>
      <c r="E148" s="63"/>
      <c r="F148" s="63"/>
    </row>
    <row r="149" spans="4:6" x14ac:dyDescent="0.7">
      <c r="D149" s="63"/>
      <c r="E149" s="63"/>
      <c r="F149" s="63"/>
    </row>
    <row r="150" spans="4:6" x14ac:dyDescent="0.7">
      <c r="D150" s="63"/>
      <c r="E150" s="63"/>
      <c r="F150" s="63"/>
    </row>
    <row r="151" spans="4:6" x14ac:dyDescent="0.7">
      <c r="D151" s="63"/>
      <c r="E151" s="63"/>
      <c r="F151" s="63"/>
    </row>
    <row r="152" spans="4:6" x14ac:dyDescent="0.7">
      <c r="D152" s="63"/>
      <c r="E152" s="63"/>
      <c r="F152" s="63"/>
    </row>
    <row r="153" spans="4:6" x14ac:dyDescent="0.7">
      <c r="D153" s="63"/>
      <c r="E153" s="63"/>
      <c r="F153" s="63"/>
    </row>
    <row r="154" spans="4:6" x14ac:dyDescent="0.7">
      <c r="D154" s="63"/>
      <c r="E154" s="63"/>
      <c r="F154" s="63"/>
    </row>
    <row r="155" spans="4:6" x14ac:dyDescent="0.7">
      <c r="D155" s="63"/>
      <c r="E155" s="63"/>
      <c r="F155" s="63"/>
    </row>
    <row r="156" spans="4:6" x14ac:dyDescent="0.7">
      <c r="D156" s="63"/>
      <c r="E156" s="63"/>
      <c r="F156" s="63"/>
    </row>
    <row r="157" spans="4:6" x14ac:dyDescent="0.7">
      <c r="D157" s="63"/>
      <c r="E157" s="63"/>
      <c r="F157" s="63"/>
    </row>
    <row r="158" spans="4:6" x14ac:dyDescent="0.7">
      <c r="D158" s="63"/>
      <c r="E158" s="63"/>
      <c r="F158" s="63"/>
    </row>
    <row r="159" spans="4:6" x14ac:dyDescent="0.7">
      <c r="D159" s="63"/>
      <c r="E159" s="63"/>
      <c r="F159" s="63"/>
    </row>
    <row r="160" spans="4:6" x14ac:dyDescent="0.7">
      <c r="D160" s="63"/>
      <c r="E160" s="63"/>
      <c r="F160" s="63"/>
    </row>
    <row r="161" spans="4:6" x14ac:dyDescent="0.7">
      <c r="D161" s="63"/>
      <c r="E161" s="63"/>
      <c r="F161" s="63"/>
    </row>
    <row r="162" spans="4:6" x14ac:dyDescent="0.7">
      <c r="D162" s="63"/>
      <c r="E162" s="63"/>
      <c r="F162" s="63"/>
    </row>
    <row r="163" spans="4:6" x14ac:dyDescent="0.7">
      <c r="D163" s="63"/>
      <c r="E163" s="63"/>
      <c r="F163" s="63"/>
    </row>
    <row r="164" spans="4:6" x14ac:dyDescent="0.7">
      <c r="D164" s="63"/>
      <c r="E164" s="63"/>
      <c r="F164" s="63"/>
    </row>
    <row r="165" spans="4:6" x14ac:dyDescent="0.7">
      <c r="D165" s="63"/>
      <c r="E165" s="63"/>
      <c r="F165" s="63"/>
    </row>
    <row r="166" spans="4:6" x14ac:dyDescent="0.7">
      <c r="D166" s="63"/>
      <c r="E166" s="63"/>
      <c r="F166" s="63"/>
    </row>
    <row r="167" spans="4:6" x14ac:dyDescent="0.7">
      <c r="D167" s="63"/>
      <c r="E167" s="63"/>
      <c r="F167" s="63"/>
    </row>
    <row r="168" spans="4:6" x14ac:dyDescent="0.7">
      <c r="D168" s="63"/>
      <c r="E168" s="63"/>
      <c r="F168" s="63"/>
    </row>
    <row r="169" spans="4:6" x14ac:dyDescent="0.7">
      <c r="D169" s="63"/>
      <c r="E169" s="63"/>
      <c r="F169" s="63"/>
    </row>
    <row r="170" spans="4:6" x14ac:dyDescent="0.7">
      <c r="D170" s="63"/>
      <c r="E170" s="63"/>
      <c r="F170" s="63"/>
    </row>
    <row r="171" spans="4:6" x14ac:dyDescent="0.7">
      <c r="D171" s="63"/>
      <c r="E171" s="63"/>
      <c r="F171" s="63"/>
    </row>
    <row r="172" spans="4:6" x14ac:dyDescent="0.7">
      <c r="D172" s="63"/>
      <c r="E172" s="63"/>
      <c r="F172" s="63"/>
    </row>
    <row r="173" spans="4:6" x14ac:dyDescent="0.7">
      <c r="D173" s="63"/>
      <c r="E173" s="63"/>
      <c r="F173" s="63"/>
    </row>
    <row r="174" spans="4:6" x14ac:dyDescent="0.7">
      <c r="D174" s="63"/>
      <c r="E174" s="63"/>
      <c r="F174" s="63"/>
    </row>
    <row r="175" spans="4:6" x14ac:dyDescent="0.7">
      <c r="D175" s="63"/>
      <c r="E175" s="63"/>
      <c r="F175" s="63"/>
    </row>
    <row r="176" spans="4:6" x14ac:dyDescent="0.7">
      <c r="D176" s="63"/>
      <c r="E176" s="63"/>
      <c r="F176" s="63"/>
    </row>
    <row r="177" spans="4:6" x14ac:dyDescent="0.7">
      <c r="D177" s="63"/>
      <c r="E177" s="63"/>
      <c r="F177" s="63"/>
    </row>
    <row r="178" spans="4:6" x14ac:dyDescent="0.7">
      <c r="D178" s="63"/>
      <c r="E178" s="63"/>
      <c r="F178" s="63"/>
    </row>
    <row r="179" spans="4:6" x14ac:dyDescent="0.7">
      <c r="D179" s="63"/>
      <c r="E179" s="63"/>
      <c r="F179" s="63"/>
    </row>
    <row r="180" spans="4:6" x14ac:dyDescent="0.7">
      <c r="D180" s="63"/>
      <c r="E180" s="63"/>
      <c r="F180" s="63"/>
    </row>
    <row r="181" spans="4:6" x14ac:dyDescent="0.7">
      <c r="D181" s="63"/>
      <c r="E181" s="63"/>
      <c r="F181" s="63"/>
    </row>
    <row r="182" spans="4:6" x14ac:dyDescent="0.7">
      <c r="D182" s="63"/>
      <c r="E182" s="63"/>
      <c r="F182" s="63"/>
    </row>
    <row r="183" spans="4:6" x14ac:dyDescent="0.7">
      <c r="D183" s="63"/>
      <c r="E183" s="63"/>
      <c r="F183" s="63"/>
    </row>
    <row r="184" spans="4:6" x14ac:dyDescent="0.7">
      <c r="D184" s="63"/>
      <c r="E184" s="63"/>
      <c r="F184" s="63"/>
    </row>
    <row r="185" spans="4:6" x14ac:dyDescent="0.7">
      <c r="D185" s="63"/>
      <c r="E185" s="63"/>
      <c r="F185" s="63"/>
    </row>
    <row r="186" spans="4:6" x14ac:dyDescent="0.7">
      <c r="D186" s="63"/>
      <c r="E186" s="63"/>
      <c r="F186" s="63"/>
    </row>
    <row r="187" spans="4:6" x14ac:dyDescent="0.7">
      <c r="D187" s="63"/>
      <c r="E187" s="63"/>
      <c r="F187" s="63"/>
    </row>
    <row r="188" spans="4:6" x14ac:dyDescent="0.7">
      <c r="D188" s="63"/>
      <c r="E188" s="63"/>
      <c r="F188" s="63"/>
    </row>
    <row r="189" spans="4:6" x14ac:dyDescent="0.7">
      <c r="D189" s="63"/>
      <c r="E189" s="63"/>
      <c r="F189" s="63"/>
    </row>
    <row r="190" spans="4:6" x14ac:dyDescent="0.7">
      <c r="D190" s="63"/>
      <c r="E190" s="63"/>
      <c r="F190" s="63"/>
    </row>
    <row r="191" spans="4:6" x14ac:dyDescent="0.7">
      <c r="D191" s="63"/>
      <c r="E191" s="63"/>
      <c r="F191" s="63"/>
    </row>
    <row r="192" spans="4:6" x14ac:dyDescent="0.7">
      <c r="D192" s="63"/>
      <c r="E192" s="63"/>
      <c r="F192" s="63"/>
    </row>
    <row r="193" spans="4:6" x14ac:dyDescent="0.7">
      <c r="D193" s="63"/>
      <c r="E193" s="63"/>
      <c r="F193" s="63"/>
    </row>
    <row r="194" spans="4:6" x14ac:dyDescent="0.7">
      <c r="D194" s="63"/>
      <c r="E194" s="63"/>
      <c r="F194" s="63"/>
    </row>
    <row r="195" spans="4:6" x14ac:dyDescent="0.7">
      <c r="D195" s="63"/>
      <c r="E195" s="63"/>
      <c r="F195" s="63"/>
    </row>
    <row r="196" spans="4:6" x14ac:dyDescent="0.7">
      <c r="D196" s="63"/>
      <c r="E196" s="63"/>
      <c r="F196" s="63"/>
    </row>
    <row r="197" spans="4:6" x14ac:dyDescent="0.7">
      <c r="D197" s="63"/>
      <c r="E197" s="63"/>
      <c r="F197" s="63"/>
    </row>
    <row r="198" spans="4:6" x14ac:dyDescent="0.7">
      <c r="D198" s="63"/>
      <c r="E198" s="63"/>
      <c r="F198" s="63"/>
    </row>
    <row r="199" spans="4:6" x14ac:dyDescent="0.7">
      <c r="D199" s="63"/>
      <c r="E199" s="63"/>
      <c r="F199" s="63"/>
    </row>
    <row r="200" spans="4:6" x14ac:dyDescent="0.7">
      <c r="D200" s="63"/>
      <c r="E200" s="63"/>
      <c r="F200" s="63"/>
    </row>
    <row r="201" spans="4:6" x14ac:dyDescent="0.7">
      <c r="D201" s="63"/>
      <c r="E201" s="63"/>
      <c r="F201" s="63"/>
    </row>
    <row r="202" spans="4:6" x14ac:dyDescent="0.7">
      <c r="D202" s="63"/>
      <c r="E202" s="63"/>
      <c r="F202" s="63"/>
    </row>
    <row r="203" spans="4:6" x14ac:dyDescent="0.7">
      <c r="D203" s="63"/>
      <c r="E203" s="63"/>
      <c r="F203" s="63"/>
    </row>
    <row r="204" spans="4:6" x14ac:dyDescent="0.7">
      <c r="D204" s="63"/>
      <c r="E204" s="63"/>
      <c r="F204" s="63"/>
    </row>
    <row r="205" spans="4:6" x14ac:dyDescent="0.7">
      <c r="D205" s="63"/>
      <c r="E205" s="63"/>
      <c r="F205" s="63"/>
    </row>
    <row r="206" spans="4:6" x14ac:dyDescent="0.7">
      <c r="D206" s="63"/>
      <c r="E206" s="63"/>
      <c r="F206" s="63"/>
    </row>
    <row r="207" spans="4:6" x14ac:dyDescent="0.7">
      <c r="D207" s="63"/>
      <c r="E207" s="63"/>
      <c r="F207" s="63"/>
    </row>
    <row r="208" spans="4:6" x14ac:dyDescent="0.7">
      <c r="D208" s="63"/>
      <c r="E208" s="63"/>
      <c r="F208" s="63"/>
    </row>
    <row r="209" spans="4:6" x14ac:dyDescent="0.7">
      <c r="D209" s="63"/>
      <c r="E209" s="63"/>
      <c r="F209" s="63"/>
    </row>
    <row r="210" spans="4:6" x14ac:dyDescent="0.7">
      <c r="D210" s="63"/>
      <c r="E210" s="63"/>
      <c r="F210" s="63"/>
    </row>
  </sheetData>
  <sheetProtection selectLockedCells="1"/>
  <mergeCells count="150">
    <mergeCell ref="BC4:BD4"/>
    <mergeCell ref="BC5:BD5"/>
    <mergeCell ref="BC25:BD25"/>
    <mergeCell ref="BC26:BD26"/>
    <mergeCell ref="BC45:BD45"/>
    <mergeCell ref="BC46:BD46"/>
    <mergeCell ref="BA4:BB4"/>
    <mergeCell ref="BA5:BB5"/>
    <mergeCell ref="BA25:BB25"/>
    <mergeCell ref="BA26:BB26"/>
    <mergeCell ref="BA45:BB45"/>
    <mergeCell ref="BA46:BB46"/>
    <mergeCell ref="AY4:AZ4"/>
    <mergeCell ref="AY5:AZ5"/>
    <mergeCell ref="AY25:AZ25"/>
    <mergeCell ref="AY26:AZ26"/>
    <mergeCell ref="AY45:AZ45"/>
    <mergeCell ref="AY46:AZ46"/>
    <mergeCell ref="AW4:AX4"/>
    <mergeCell ref="AW5:AX5"/>
    <mergeCell ref="AW25:AX25"/>
    <mergeCell ref="AW26:AX26"/>
    <mergeCell ref="AW45:AX45"/>
    <mergeCell ref="AW46:AX46"/>
    <mergeCell ref="AU4:AV4"/>
    <mergeCell ref="AU5:AV5"/>
    <mergeCell ref="AU25:AV25"/>
    <mergeCell ref="AU26:AV26"/>
    <mergeCell ref="AU45:AV45"/>
    <mergeCell ref="AU46:AV46"/>
    <mergeCell ref="AS4:AT4"/>
    <mergeCell ref="AS5:AT5"/>
    <mergeCell ref="AS25:AT25"/>
    <mergeCell ref="AS26:AT26"/>
    <mergeCell ref="AS45:AT45"/>
    <mergeCell ref="AS46:AT46"/>
    <mergeCell ref="AQ4:AR4"/>
    <mergeCell ref="AQ5:AR5"/>
    <mergeCell ref="AQ25:AR25"/>
    <mergeCell ref="AQ26:AR26"/>
    <mergeCell ref="AQ45:AR45"/>
    <mergeCell ref="AQ46:AR46"/>
    <mergeCell ref="AO4:AP4"/>
    <mergeCell ref="AO5:AP5"/>
    <mergeCell ref="AO25:AP25"/>
    <mergeCell ref="AO26:AP26"/>
    <mergeCell ref="AO45:AP45"/>
    <mergeCell ref="AO46:AP46"/>
    <mergeCell ref="AM4:AN4"/>
    <mergeCell ref="AM5:AN5"/>
    <mergeCell ref="AM25:AN25"/>
    <mergeCell ref="AM26:AN26"/>
    <mergeCell ref="AM45:AN45"/>
    <mergeCell ref="AM46:AN46"/>
    <mergeCell ref="AK4:AL4"/>
    <mergeCell ref="AK5:AL5"/>
    <mergeCell ref="AK25:AL25"/>
    <mergeCell ref="AK26:AL26"/>
    <mergeCell ref="AK45:AL45"/>
    <mergeCell ref="AK46:AL46"/>
    <mergeCell ref="O46:P46"/>
    <mergeCell ref="Q46:R46"/>
    <mergeCell ref="S46:T46"/>
    <mergeCell ref="U46:V46"/>
    <mergeCell ref="G46:H46"/>
    <mergeCell ref="I46:J46"/>
    <mergeCell ref="K46:L46"/>
    <mergeCell ref="M46:N46"/>
    <mergeCell ref="O45:P45"/>
    <mergeCell ref="Q45:R45"/>
    <mergeCell ref="S45:T45"/>
    <mergeCell ref="U45:V45"/>
    <mergeCell ref="G45:H45"/>
    <mergeCell ref="I45:J45"/>
    <mergeCell ref="K45:L45"/>
    <mergeCell ref="M45:N45"/>
    <mergeCell ref="S25:T25"/>
    <mergeCell ref="U25:V25"/>
    <mergeCell ref="G26:H26"/>
    <mergeCell ref="I26:J26"/>
    <mergeCell ref="K26:L26"/>
    <mergeCell ref="M26:N26"/>
    <mergeCell ref="O26:P26"/>
    <mergeCell ref="Q26:R26"/>
    <mergeCell ref="S26:T26"/>
    <mergeCell ref="U26:V26"/>
    <mergeCell ref="K25:L25"/>
    <mergeCell ref="M25:N25"/>
    <mergeCell ref="O25:P25"/>
    <mergeCell ref="Q25:R25"/>
    <mergeCell ref="G25:H25"/>
    <mergeCell ref="I25:J25"/>
    <mergeCell ref="G5:H5"/>
    <mergeCell ref="I5:J5"/>
    <mergeCell ref="G4:H4"/>
    <mergeCell ref="I4:J4"/>
    <mergeCell ref="K5:L5"/>
    <mergeCell ref="M5:N5"/>
    <mergeCell ref="U5:V5"/>
    <mergeCell ref="K4:L4"/>
    <mergeCell ref="M4:N4"/>
    <mergeCell ref="O4:P4"/>
    <mergeCell ref="Q4:R4"/>
    <mergeCell ref="S4:T4"/>
    <mergeCell ref="U4:V4"/>
    <mergeCell ref="O5:P5"/>
    <mergeCell ref="Q5:R5"/>
    <mergeCell ref="S5:T5"/>
    <mergeCell ref="W4:X4"/>
    <mergeCell ref="W5:X5"/>
    <mergeCell ref="W25:X25"/>
    <mergeCell ref="W26:X26"/>
    <mergeCell ref="W45:X45"/>
    <mergeCell ref="W46:X46"/>
    <mergeCell ref="Y4:Z4"/>
    <mergeCell ref="Y5:Z5"/>
    <mergeCell ref="Y25:Z25"/>
    <mergeCell ref="Y26:Z26"/>
    <mergeCell ref="Y45:Z45"/>
    <mergeCell ref="Y46:Z46"/>
    <mergeCell ref="AA4:AB4"/>
    <mergeCell ref="AA5:AB5"/>
    <mergeCell ref="AA25:AB25"/>
    <mergeCell ref="AA26:AB26"/>
    <mergeCell ref="AA45:AB45"/>
    <mergeCell ref="AA46:AB46"/>
    <mergeCell ref="AC4:AD4"/>
    <mergeCell ref="AC5:AD5"/>
    <mergeCell ref="AC25:AD25"/>
    <mergeCell ref="AC26:AD26"/>
    <mergeCell ref="AC45:AD45"/>
    <mergeCell ref="AC46:AD46"/>
    <mergeCell ref="AI4:AJ4"/>
    <mergeCell ref="AI5:AJ5"/>
    <mergeCell ref="AI25:AJ25"/>
    <mergeCell ref="AI26:AJ26"/>
    <mergeCell ref="AI45:AJ45"/>
    <mergeCell ref="AI46:AJ46"/>
    <mergeCell ref="AE4:AF4"/>
    <mergeCell ref="AE5:AF5"/>
    <mergeCell ref="AE25:AF25"/>
    <mergeCell ref="AE26:AF26"/>
    <mergeCell ref="AE45:AF45"/>
    <mergeCell ref="AE46:AF46"/>
    <mergeCell ref="AG4:AH4"/>
    <mergeCell ref="AG5:AH5"/>
    <mergeCell ref="AG25:AH25"/>
    <mergeCell ref="AG26:AH26"/>
    <mergeCell ref="AG45:AH45"/>
    <mergeCell ref="AG46:AH46"/>
  </mergeCells>
  <phoneticPr fontId="0" type="noConversion"/>
  <pageMargins left="0.5" right="0.5" top="0.5" bottom="0.5" header="0.5" footer="0.5"/>
  <pageSetup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G47"/>
  <sheetViews>
    <sheetView tabSelected="1" zoomScaleNormal="100" workbookViewId="0">
      <selection activeCell="G4" sqref="G4"/>
    </sheetView>
  </sheetViews>
  <sheetFormatPr defaultColWidth="9.1328125" defaultRowHeight="14.5" x14ac:dyDescent="0.7"/>
  <cols>
    <col min="1" max="1" width="39.86328125" style="39" customWidth="1"/>
    <col min="2" max="2" width="11.1328125" style="39" customWidth="1"/>
    <col min="3" max="4" width="10.7265625" style="39" customWidth="1"/>
    <col min="5" max="5" width="10.7265625" style="75" customWidth="1"/>
    <col min="6" max="6" width="10.7265625" style="39" customWidth="1"/>
    <col min="7" max="10" width="10.40625" style="39" bestFit="1" customWidth="1"/>
    <col min="11" max="11" width="8.86328125" style="39" customWidth="1"/>
    <col min="12" max="12" width="9.1328125" style="39"/>
    <col min="13" max="27" width="0" style="39" hidden="1" customWidth="1"/>
    <col min="28" max="16384" width="9.1328125" style="39"/>
  </cols>
  <sheetData>
    <row r="1" spans="1:27" x14ac:dyDescent="0.7">
      <c r="A1" s="273"/>
      <c r="B1" s="273"/>
      <c r="C1" s="273"/>
      <c r="D1" s="273"/>
      <c r="E1" s="273"/>
      <c r="F1" s="273"/>
      <c r="G1" s="273"/>
      <c r="H1" s="273"/>
      <c r="I1" s="273"/>
      <c r="J1" s="273"/>
    </row>
    <row r="2" spans="1:27" x14ac:dyDescent="0.7">
      <c r="A2" s="274" t="str">
        <f>"Proposal Date: "&amp;TEXT(General!B7, "mm/dd/yy")&amp; " to " &amp;TEXT(General!B8, "mm/dd/yy")</f>
        <v>Proposal Date: 07/01/21 to 01/00/00</v>
      </c>
      <c r="B2" s="274"/>
      <c r="C2" s="274"/>
      <c r="D2" s="274"/>
      <c r="E2" s="274"/>
      <c r="F2" s="274"/>
      <c r="G2" s="274"/>
      <c r="H2" s="274"/>
      <c r="I2" s="274"/>
      <c r="J2" s="274"/>
    </row>
    <row r="3" spans="1:27" x14ac:dyDescent="0.7">
      <c r="A3" s="275" t="s">
        <v>1</v>
      </c>
      <c r="B3" s="275"/>
      <c r="C3" s="275"/>
      <c r="D3" s="275"/>
      <c r="E3" s="275"/>
      <c r="F3" s="275"/>
      <c r="G3" s="275"/>
      <c r="H3" s="275"/>
      <c r="I3" s="275"/>
      <c r="J3" s="275"/>
      <c r="L3" s="71"/>
      <c r="M3" s="71"/>
      <c r="N3" s="71"/>
      <c r="O3" s="71"/>
      <c r="P3" s="71"/>
      <c r="Q3" s="71"/>
    </row>
    <row r="4" spans="1:27" x14ac:dyDescent="0.7">
      <c r="A4" s="132"/>
      <c r="B4" s="132"/>
      <c r="C4" s="132"/>
      <c r="D4" s="133">
        <f>General!B5</f>
        <v>0</v>
      </c>
      <c r="E4" s="132"/>
      <c r="F4" s="132"/>
      <c r="G4" s="132"/>
      <c r="H4" s="132"/>
      <c r="I4" s="132"/>
      <c r="J4" s="132"/>
      <c r="K4" s="158"/>
      <c r="L4" s="158"/>
      <c r="M4" s="158"/>
      <c r="N4" s="158"/>
      <c r="O4" s="158"/>
      <c r="P4" s="158"/>
      <c r="Q4" s="158"/>
    </row>
    <row r="5" spans="1:27" x14ac:dyDescent="0.7">
      <c r="A5" s="132"/>
      <c r="B5" s="132"/>
      <c r="C5" s="132"/>
      <c r="D5" s="132"/>
      <c r="E5" s="132"/>
      <c r="F5" s="132"/>
      <c r="G5" s="92"/>
      <c r="H5" s="92"/>
      <c r="I5" s="92"/>
      <c r="J5" s="92"/>
    </row>
    <row r="6" spans="1:27" x14ac:dyDescent="0.7">
      <c r="A6" s="92"/>
      <c r="B6" s="113" t="s">
        <v>70</v>
      </c>
      <c r="C6" s="131" t="s">
        <v>6</v>
      </c>
      <c r="D6" s="131" t="s">
        <v>7</v>
      </c>
      <c r="E6" s="131" t="s">
        <v>8</v>
      </c>
      <c r="F6" s="131" t="s">
        <v>34</v>
      </c>
      <c r="G6" s="131" t="s">
        <v>52</v>
      </c>
      <c r="H6" s="131" t="s">
        <v>53</v>
      </c>
      <c r="I6" s="131" t="s">
        <v>54</v>
      </c>
      <c r="J6" s="131" t="s">
        <v>55</v>
      </c>
      <c r="K6" s="168" t="s">
        <v>119</v>
      </c>
      <c r="L6" s="168" t="s">
        <v>120</v>
      </c>
      <c r="M6" s="168" t="s">
        <v>121</v>
      </c>
      <c r="N6" s="168" t="s">
        <v>122</v>
      </c>
      <c r="O6" s="168" t="s">
        <v>123</v>
      </c>
      <c r="P6" s="168" t="s">
        <v>124</v>
      </c>
      <c r="Q6" s="168" t="s">
        <v>125</v>
      </c>
      <c r="R6" s="168" t="s">
        <v>136</v>
      </c>
      <c r="S6" s="168" t="s">
        <v>137</v>
      </c>
      <c r="T6" s="168" t="s">
        <v>138</v>
      </c>
      <c r="U6" s="168" t="s">
        <v>139</v>
      </c>
      <c r="V6" s="168" t="s">
        <v>140</v>
      </c>
      <c r="W6" s="168" t="s">
        <v>141</v>
      </c>
      <c r="X6" s="168" t="s">
        <v>142</v>
      </c>
      <c r="Y6" s="168" t="s">
        <v>143</v>
      </c>
      <c r="Z6" s="168" t="s">
        <v>144</v>
      </c>
      <c r="AA6" s="168" t="s">
        <v>145</v>
      </c>
    </row>
    <row r="7" spans="1:27" x14ac:dyDescent="0.7">
      <c r="A7" s="111" t="s">
        <v>18</v>
      </c>
      <c r="B7" s="92"/>
      <c r="C7" s="134"/>
      <c r="D7" s="134"/>
      <c r="E7" s="134"/>
      <c r="F7" s="134"/>
      <c r="G7" s="134"/>
      <c r="H7" s="134"/>
      <c r="I7" s="134"/>
      <c r="J7" s="134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</row>
    <row r="8" spans="1:27" x14ac:dyDescent="0.7">
      <c r="A8" s="135" t="s">
        <v>64</v>
      </c>
      <c r="B8" s="79">
        <f>Salaries!F27</f>
        <v>253456.5</v>
      </c>
      <c r="C8" s="80">
        <f>Salaries!H27</f>
        <v>50691.3</v>
      </c>
      <c r="D8" s="80">
        <f>Salaries!J27</f>
        <v>80568.444999999992</v>
      </c>
      <c r="E8" s="80">
        <f>Salaries!L27</f>
        <v>48003.125000000007</v>
      </c>
      <c r="F8" s="80">
        <f>Salaries!N27</f>
        <v>64900.224999999999</v>
      </c>
      <c r="G8" s="80">
        <f>Salaries!P27</f>
        <v>3840.25</v>
      </c>
      <c r="H8" s="80">
        <f>Salaries!R27</f>
        <v>4377.8850000000002</v>
      </c>
      <c r="I8" s="80">
        <f>Salaries!T27</f>
        <v>1075.27</v>
      </c>
      <c r="J8" s="80">
        <f>Salaries!V27</f>
        <v>0</v>
      </c>
      <c r="K8" s="160">
        <f>Salaries!X27</f>
        <v>0</v>
      </c>
      <c r="L8" s="160">
        <f>Salaries!Z27</f>
        <v>0</v>
      </c>
      <c r="M8" s="160">
        <f>Salaries!AB27</f>
        <v>0</v>
      </c>
      <c r="N8" s="160">
        <f>Salaries!AD27</f>
        <v>0</v>
      </c>
      <c r="O8" s="160">
        <f>Salaries!AF27</f>
        <v>0</v>
      </c>
      <c r="P8" s="160">
        <f>Salaries!AH27</f>
        <v>0</v>
      </c>
      <c r="Q8" s="160">
        <f>Salaries!AJ27</f>
        <v>0</v>
      </c>
      <c r="R8" s="160">
        <f>Salaries!AL27</f>
        <v>0</v>
      </c>
      <c r="S8" s="160">
        <f>Salaries!AN27</f>
        <v>0</v>
      </c>
      <c r="T8" s="160">
        <f>Salaries!AP27</f>
        <v>0</v>
      </c>
      <c r="U8" s="160">
        <f>Salaries!AR27</f>
        <v>0</v>
      </c>
      <c r="V8" s="160">
        <f>Salaries!AT27</f>
        <v>0</v>
      </c>
      <c r="W8" s="160">
        <f>Salaries!AV27</f>
        <v>0</v>
      </c>
      <c r="X8" s="160">
        <f>Salaries!AX27</f>
        <v>0</v>
      </c>
      <c r="Y8" s="160">
        <f>Salaries!AZ27</f>
        <v>0</v>
      </c>
      <c r="Z8" s="160">
        <f>Salaries!BB27</f>
        <v>0</v>
      </c>
      <c r="AA8" s="160">
        <f>Salaries!BD27</f>
        <v>0</v>
      </c>
    </row>
    <row r="9" spans="1:27" x14ac:dyDescent="0.7">
      <c r="A9" s="136"/>
      <c r="B9" s="72"/>
      <c r="C9" s="72"/>
      <c r="D9" s="72"/>
      <c r="E9" s="59"/>
      <c r="F9" s="59"/>
      <c r="G9" s="72"/>
      <c r="H9" s="72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</row>
    <row r="10" spans="1:27" x14ac:dyDescent="0.7">
      <c r="A10" s="135" t="s">
        <v>73</v>
      </c>
      <c r="B10" s="79">
        <f>'Other Costs'!D23</f>
        <v>70000</v>
      </c>
      <c r="C10" s="79">
        <f>'Other Costs'!H23</f>
        <v>14000</v>
      </c>
      <c r="D10" s="79">
        <f>'Other Costs'!J23</f>
        <v>45500</v>
      </c>
      <c r="E10" s="79">
        <f>'Other Costs'!L23</f>
        <v>10500</v>
      </c>
      <c r="F10" s="79">
        <f>'Other Costs'!N23</f>
        <v>0</v>
      </c>
      <c r="G10" s="79">
        <f>'Other Costs'!P23</f>
        <v>0</v>
      </c>
      <c r="H10" s="79">
        <f>'Other Costs'!R23</f>
        <v>0</v>
      </c>
      <c r="I10" s="79">
        <f>'Other Costs'!T23</f>
        <v>0</v>
      </c>
      <c r="J10" s="79">
        <f>'Other Costs'!V23</f>
        <v>0</v>
      </c>
      <c r="K10" s="161">
        <f>'Other Costs'!X23</f>
        <v>0</v>
      </c>
      <c r="L10" s="161">
        <f>'Other Costs'!Z23</f>
        <v>0</v>
      </c>
      <c r="M10" s="161">
        <f>'Other Costs'!AB23</f>
        <v>0</v>
      </c>
      <c r="N10" s="161">
        <f>'Other Costs'!AD23</f>
        <v>0</v>
      </c>
      <c r="O10" s="161">
        <f>'Other Costs'!AF23</f>
        <v>0</v>
      </c>
      <c r="P10" s="161">
        <f>'Other Costs'!AH23</f>
        <v>0</v>
      </c>
      <c r="Q10" s="161">
        <f>'Other Costs'!AJ23</f>
        <v>0</v>
      </c>
      <c r="R10" s="161">
        <f>'Other Costs'!AN23</f>
        <v>0</v>
      </c>
      <c r="S10" s="161">
        <f>'Other Costs'!AP23</f>
        <v>0</v>
      </c>
      <c r="T10" s="161">
        <f>'Other Costs'!AR23</f>
        <v>0</v>
      </c>
      <c r="U10" s="161">
        <f>'Other Costs'!AT23</f>
        <v>0</v>
      </c>
      <c r="V10" s="161">
        <f>'Other Costs'!AV23</f>
        <v>0</v>
      </c>
      <c r="W10" s="161">
        <f>'Other Costs'!AX23</f>
        <v>0</v>
      </c>
      <c r="X10" s="161">
        <f>'Other Costs'!AZ23</f>
        <v>0</v>
      </c>
      <c r="Y10" s="161">
        <f>'Other Costs'!BB23</f>
        <v>0</v>
      </c>
      <c r="Z10" s="161">
        <f>'Other Costs'!BD23</f>
        <v>0</v>
      </c>
      <c r="AA10" s="161">
        <f>'Other Costs'!BF23</f>
        <v>0</v>
      </c>
    </row>
    <row r="11" spans="1:27" x14ac:dyDescent="0.7">
      <c r="A11" s="136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</row>
    <row r="12" spans="1:27" x14ac:dyDescent="0.7">
      <c r="A12" s="135" t="s">
        <v>101</v>
      </c>
      <c r="B12" s="79">
        <f>'Other Costs'!D43</f>
        <v>22700</v>
      </c>
      <c r="C12" s="79">
        <f>'Other Costs'!H43</f>
        <v>4540</v>
      </c>
      <c r="D12" s="79">
        <f>'Other Costs'!J43</f>
        <v>14755</v>
      </c>
      <c r="E12" s="79">
        <f>'Other Costs'!L43</f>
        <v>3405</v>
      </c>
      <c r="F12" s="79">
        <f>'Other Costs'!N43</f>
        <v>0</v>
      </c>
      <c r="G12" s="79">
        <f>'Other Costs'!P43</f>
        <v>0</v>
      </c>
      <c r="H12" s="79">
        <f>'Other Costs'!R43</f>
        <v>0</v>
      </c>
      <c r="I12" s="79">
        <f>'Other Costs'!T43</f>
        <v>0</v>
      </c>
      <c r="J12" s="79">
        <f>'Other Costs'!V43</f>
        <v>0</v>
      </c>
      <c r="K12" s="161">
        <f>'Other Costs'!X43</f>
        <v>0</v>
      </c>
      <c r="L12" s="161">
        <f>'Other Costs'!Z43</f>
        <v>0</v>
      </c>
      <c r="M12" s="161">
        <f>'Other Costs'!AB43</f>
        <v>0</v>
      </c>
      <c r="N12" s="161">
        <f>'Other Costs'!AD43</f>
        <v>0</v>
      </c>
      <c r="O12" s="161">
        <f>'Other Costs'!AF43</f>
        <v>0</v>
      </c>
      <c r="P12" s="161">
        <f>'Other Costs'!AH43</f>
        <v>0</v>
      </c>
      <c r="Q12" s="161">
        <f>'Other Costs'!AJ43</f>
        <v>0</v>
      </c>
      <c r="R12" s="161">
        <f>'Other Costs'!AN43</f>
        <v>0</v>
      </c>
      <c r="S12" s="161">
        <f>'Other Costs'!AP43</f>
        <v>0</v>
      </c>
      <c r="T12" s="161">
        <f>'Other Costs'!AR43</f>
        <v>0</v>
      </c>
      <c r="U12" s="161">
        <f>'Other Costs'!AT43</f>
        <v>0</v>
      </c>
      <c r="V12" s="161">
        <f>'Other Costs'!AV43</f>
        <v>0</v>
      </c>
      <c r="W12" s="161">
        <f>'Other Costs'!AX43</f>
        <v>0</v>
      </c>
      <c r="X12" s="161">
        <f>'Other Costs'!AZ43</f>
        <v>0</v>
      </c>
      <c r="Y12" s="161">
        <f>'Other Costs'!BB43</f>
        <v>0</v>
      </c>
      <c r="Z12" s="161">
        <f>'Other Costs'!BD43</f>
        <v>0</v>
      </c>
      <c r="AA12" s="161">
        <f>'Other Costs'!BF43</f>
        <v>0</v>
      </c>
    </row>
    <row r="13" spans="1:27" x14ac:dyDescent="0.7">
      <c r="A13" s="136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</row>
    <row r="14" spans="1:27" x14ac:dyDescent="0.7">
      <c r="A14" s="135" t="s">
        <v>84</v>
      </c>
      <c r="B14" s="79">
        <f>'Other Costs'!D64</f>
        <v>15000</v>
      </c>
      <c r="C14" s="79">
        <f>'Other Costs'!H64</f>
        <v>2000</v>
      </c>
      <c r="D14" s="79">
        <f>'Other Costs'!J64</f>
        <v>6000</v>
      </c>
      <c r="E14" s="79">
        <f>'Other Costs'!L64</f>
        <v>7000</v>
      </c>
      <c r="F14" s="79">
        <f>'Other Costs'!N64</f>
        <v>0</v>
      </c>
      <c r="G14" s="79">
        <f>'Other Costs'!P64</f>
        <v>0</v>
      </c>
      <c r="H14" s="79">
        <f>'Other Costs'!R64</f>
        <v>0</v>
      </c>
      <c r="I14" s="79">
        <f>'Other Costs'!T64</f>
        <v>0</v>
      </c>
      <c r="J14" s="79">
        <f>'Other Costs'!V64</f>
        <v>0</v>
      </c>
      <c r="K14" s="161">
        <f>'Other Costs'!X64</f>
        <v>0</v>
      </c>
      <c r="L14" s="161">
        <f>'Other Costs'!Z64</f>
        <v>0</v>
      </c>
      <c r="M14" s="161">
        <f>'Other Costs'!AB64</f>
        <v>0</v>
      </c>
      <c r="N14" s="161">
        <f>'Other Costs'!AD64</f>
        <v>0</v>
      </c>
      <c r="O14" s="161">
        <f>'Other Costs'!AF64</f>
        <v>0</v>
      </c>
      <c r="P14" s="161">
        <f>'Other Costs'!AH64</f>
        <v>0</v>
      </c>
      <c r="Q14" s="161">
        <f>'Other Costs'!AJ64</f>
        <v>0</v>
      </c>
      <c r="R14" s="161">
        <f>'Other Costs'!AN64</f>
        <v>0</v>
      </c>
      <c r="S14" s="161">
        <f>'Other Costs'!AP64</f>
        <v>0</v>
      </c>
      <c r="T14" s="161">
        <f>'Other Costs'!AR64</f>
        <v>0</v>
      </c>
      <c r="U14" s="161">
        <f>'Other Costs'!AT64</f>
        <v>0</v>
      </c>
      <c r="V14" s="161">
        <f>'Other Costs'!AV64</f>
        <v>0</v>
      </c>
      <c r="W14" s="161">
        <f>'Other Costs'!AX64</f>
        <v>0</v>
      </c>
      <c r="X14" s="161">
        <f>'Other Costs'!AZ64</f>
        <v>0</v>
      </c>
      <c r="Y14" s="161">
        <f>'Other Costs'!BB64</f>
        <v>0</v>
      </c>
      <c r="Z14" s="161">
        <f>'Other Costs'!BD64</f>
        <v>0</v>
      </c>
      <c r="AA14" s="161">
        <f>'Other Costs'!BF64</f>
        <v>0</v>
      </c>
    </row>
    <row r="15" spans="1:27" x14ac:dyDescent="0.7">
      <c r="A15" s="136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</row>
    <row r="16" spans="1:27" x14ac:dyDescent="0.7">
      <c r="A16" s="138" t="s">
        <v>19</v>
      </c>
      <c r="B16" s="79">
        <f t="shared" ref="B16:J16" si="0">SUM(B8:B15)</f>
        <v>361156.5</v>
      </c>
      <c r="C16" s="79">
        <f>SUM(C8:C15)</f>
        <v>71231.3</v>
      </c>
      <c r="D16" s="79">
        <f t="shared" si="0"/>
        <v>146823.44500000001</v>
      </c>
      <c r="E16" s="79">
        <f t="shared" si="0"/>
        <v>68908.125</v>
      </c>
      <c r="F16" s="79">
        <f t="shared" si="0"/>
        <v>64900.224999999999</v>
      </c>
      <c r="G16" s="79">
        <f t="shared" si="0"/>
        <v>3840.25</v>
      </c>
      <c r="H16" s="79">
        <f t="shared" si="0"/>
        <v>4377.8850000000002</v>
      </c>
      <c r="I16" s="79">
        <f t="shared" si="0"/>
        <v>1075.27</v>
      </c>
      <c r="J16" s="79">
        <f t="shared" si="0"/>
        <v>0</v>
      </c>
      <c r="K16" s="161">
        <f t="shared" ref="K16:Q16" si="1">SUM(K8:K15)</f>
        <v>0</v>
      </c>
      <c r="L16" s="161">
        <f t="shared" si="1"/>
        <v>0</v>
      </c>
      <c r="M16" s="161">
        <f t="shared" si="1"/>
        <v>0</v>
      </c>
      <c r="N16" s="161">
        <f t="shared" si="1"/>
        <v>0</v>
      </c>
      <c r="O16" s="161">
        <f t="shared" si="1"/>
        <v>0</v>
      </c>
      <c r="P16" s="161">
        <f t="shared" si="1"/>
        <v>0</v>
      </c>
      <c r="Q16" s="161">
        <f t="shared" si="1"/>
        <v>0</v>
      </c>
      <c r="R16" s="161">
        <f t="shared" ref="R16:AA16" si="2">SUM(R8:R15)</f>
        <v>0</v>
      </c>
      <c r="S16" s="161">
        <f t="shared" si="2"/>
        <v>0</v>
      </c>
      <c r="T16" s="161">
        <f t="shared" si="2"/>
        <v>0</v>
      </c>
      <c r="U16" s="161">
        <f t="shared" si="2"/>
        <v>0</v>
      </c>
      <c r="V16" s="161">
        <f t="shared" si="2"/>
        <v>0</v>
      </c>
      <c r="W16" s="161">
        <f t="shared" si="2"/>
        <v>0</v>
      </c>
      <c r="X16" s="161">
        <f t="shared" si="2"/>
        <v>0</v>
      </c>
      <c r="Y16" s="161">
        <f t="shared" si="2"/>
        <v>0</v>
      </c>
      <c r="Z16" s="161">
        <f t="shared" si="2"/>
        <v>0</v>
      </c>
      <c r="AA16" s="161">
        <f t="shared" si="2"/>
        <v>0</v>
      </c>
    </row>
    <row r="17" spans="1:27" x14ac:dyDescent="0.7">
      <c r="A17" s="137"/>
      <c r="B17" s="76"/>
      <c r="C17" s="74"/>
      <c r="D17" s="74"/>
      <c r="E17" s="71"/>
      <c r="F17" s="71"/>
      <c r="G17" s="74"/>
      <c r="H17" s="74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</row>
    <row r="18" spans="1:27" x14ac:dyDescent="0.7">
      <c r="A18" s="139" t="s">
        <v>76</v>
      </c>
      <c r="B18" s="81">
        <f>IF(B16=0,0,B16/$B16)</f>
        <v>1</v>
      </c>
      <c r="C18" s="81">
        <f t="shared" ref="C18:J18" si="3">IF(C16=0,0,C16/$B16)</f>
        <v>0.1972311172580308</v>
      </c>
      <c r="D18" s="81">
        <f t="shared" si="3"/>
        <v>0.40653690297696432</v>
      </c>
      <c r="E18" s="81">
        <f t="shared" si="3"/>
        <v>0.19079851809395651</v>
      </c>
      <c r="F18" s="81">
        <f t="shared" si="3"/>
        <v>0.17970111295241814</v>
      </c>
      <c r="G18" s="81">
        <f t="shared" si="3"/>
        <v>1.0633201949847227E-2</v>
      </c>
      <c r="H18" s="81">
        <f t="shared" si="3"/>
        <v>1.2121850222825839E-2</v>
      </c>
      <c r="I18" s="81">
        <f t="shared" si="3"/>
        <v>2.9772965459572234E-3</v>
      </c>
      <c r="J18" s="81">
        <f t="shared" si="3"/>
        <v>0</v>
      </c>
      <c r="K18" s="162">
        <f t="shared" ref="K18:Q18" si="4">IF(K16=0,0,K16/$B16)</f>
        <v>0</v>
      </c>
      <c r="L18" s="162">
        <f t="shared" si="4"/>
        <v>0</v>
      </c>
      <c r="M18" s="162">
        <f t="shared" si="4"/>
        <v>0</v>
      </c>
      <c r="N18" s="162">
        <f t="shared" si="4"/>
        <v>0</v>
      </c>
      <c r="O18" s="162">
        <f t="shared" si="4"/>
        <v>0</v>
      </c>
      <c r="P18" s="162">
        <f t="shared" si="4"/>
        <v>0</v>
      </c>
      <c r="Q18" s="162">
        <f t="shared" si="4"/>
        <v>0</v>
      </c>
      <c r="R18" s="162">
        <f t="shared" ref="R18:AA18" si="5">IF(R16=0,0,R16/$B16)</f>
        <v>0</v>
      </c>
      <c r="S18" s="162">
        <f t="shared" si="5"/>
        <v>0</v>
      </c>
      <c r="T18" s="162">
        <f t="shared" si="5"/>
        <v>0</v>
      </c>
      <c r="U18" s="162">
        <f t="shared" si="5"/>
        <v>0</v>
      </c>
      <c r="V18" s="162">
        <f t="shared" si="5"/>
        <v>0</v>
      </c>
      <c r="W18" s="162">
        <f t="shared" si="5"/>
        <v>0</v>
      </c>
      <c r="X18" s="162">
        <f t="shared" si="5"/>
        <v>0</v>
      </c>
      <c r="Y18" s="162">
        <f t="shared" si="5"/>
        <v>0</v>
      </c>
      <c r="Z18" s="162">
        <f t="shared" si="5"/>
        <v>0</v>
      </c>
      <c r="AA18" s="162">
        <f t="shared" si="5"/>
        <v>0</v>
      </c>
    </row>
    <row r="19" spans="1:27" x14ac:dyDescent="0.7">
      <c r="A19" s="137"/>
      <c r="B19" s="47"/>
      <c r="C19" s="46"/>
      <c r="D19" s="46"/>
      <c r="E19" s="39"/>
      <c r="G19" s="46"/>
      <c r="H19" s="46"/>
    </row>
    <row r="20" spans="1:27" x14ac:dyDescent="0.7">
      <c r="A20" s="140" t="s">
        <v>205</v>
      </c>
      <c r="B20" s="4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</row>
    <row r="21" spans="1:27" x14ac:dyDescent="0.7">
      <c r="A21" s="139" t="s">
        <v>22</v>
      </c>
      <c r="B21" s="79">
        <f>Salaries!F41</f>
        <v>0</v>
      </c>
      <c r="C21" s="82">
        <f t="shared" ref="C21:AA22" si="6">$B21*C$18</f>
        <v>0</v>
      </c>
      <c r="D21" s="82">
        <f t="shared" si="6"/>
        <v>0</v>
      </c>
      <c r="E21" s="82">
        <f t="shared" si="6"/>
        <v>0</v>
      </c>
      <c r="F21" s="82">
        <f t="shared" si="6"/>
        <v>0</v>
      </c>
      <c r="G21" s="82">
        <f t="shared" si="6"/>
        <v>0</v>
      </c>
      <c r="H21" s="82">
        <f t="shared" si="6"/>
        <v>0</v>
      </c>
      <c r="I21" s="82">
        <f t="shared" si="6"/>
        <v>0</v>
      </c>
      <c r="J21" s="82">
        <f t="shared" si="6"/>
        <v>0</v>
      </c>
      <c r="K21" s="163">
        <f t="shared" si="6"/>
        <v>0</v>
      </c>
      <c r="L21" s="163">
        <f t="shared" si="6"/>
        <v>0</v>
      </c>
      <c r="M21" s="163">
        <f t="shared" si="6"/>
        <v>0</v>
      </c>
      <c r="N21" s="163">
        <f t="shared" si="6"/>
        <v>0</v>
      </c>
      <c r="O21" s="163">
        <f t="shared" si="6"/>
        <v>0</v>
      </c>
      <c r="P21" s="163">
        <f t="shared" si="6"/>
        <v>0</v>
      </c>
      <c r="Q21" s="163">
        <f t="shared" si="6"/>
        <v>0</v>
      </c>
      <c r="R21" s="163">
        <f t="shared" si="6"/>
        <v>0</v>
      </c>
      <c r="S21" s="163">
        <f t="shared" si="6"/>
        <v>0</v>
      </c>
      <c r="T21" s="163">
        <f t="shared" si="6"/>
        <v>0</v>
      </c>
      <c r="U21" s="163">
        <f t="shared" si="6"/>
        <v>0</v>
      </c>
      <c r="V21" s="163">
        <f t="shared" si="6"/>
        <v>0</v>
      </c>
      <c r="W21" s="163">
        <f t="shared" si="6"/>
        <v>0</v>
      </c>
      <c r="X21" s="163">
        <f t="shared" si="6"/>
        <v>0</v>
      </c>
      <c r="Y21" s="163">
        <f t="shared" si="6"/>
        <v>0</v>
      </c>
      <c r="Z21" s="163">
        <f t="shared" si="6"/>
        <v>0</v>
      </c>
      <c r="AA21" s="163">
        <f t="shared" si="6"/>
        <v>0</v>
      </c>
    </row>
    <row r="22" spans="1:27" x14ac:dyDescent="0.7">
      <c r="A22" s="141" t="s">
        <v>78</v>
      </c>
      <c r="B22" s="79">
        <f>General!C20</f>
        <v>0</v>
      </c>
      <c r="C22" s="82">
        <f t="shared" si="6"/>
        <v>0</v>
      </c>
      <c r="D22" s="82">
        <f t="shared" si="6"/>
        <v>0</v>
      </c>
      <c r="E22" s="82">
        <f t="shared" si="6"/>
        <v>0</v>
      </c>
      <c r="F22" s="82">
        <f t="shared" si="6"/>
        <v>0</v>
      </c>
      <c r="G22" s="82">
        <f t="shared" si="6"/>
        <v>0</v>
      </c>
      <c r="H22" s="82">
        <f t="shared" si="6"/>
        <v>0</v>
      </c>
      <c r="I22" s="82">
        <f t="shared" si="6"/>
        <v>0</v>
      </c>
      <c r="J22" s="82">
        <f t="shared" si="6"/>
        <v>0</v>
      </c>
      <c r="K22" s="163">
        <f t="shared" si="6"/>
        <v>0</v>
      </c>
      <c r="L22" s="163">
        <f t="shared" si="6"/>
        <v>0</v>
      </c>
      <c r="M22" s="163">
        <f t="shared" si="6"/>
        <v>0</v>
      </c>
      <c r="N22" s="163">
        <f t="shared" si="6"/>
        <v>0</v>
      </c>
      <c r="O22" s="163">
        <f t="shared" si="6"/>
        <v>0</v>
      </c>
      <c r="P22" s="163">
        <f t="shared" si="6"/>
        <v>0</v>
      </c>
      <c r="Q22" s="163">
        <f t="shared" si="6"/>
        <v>0</v>
      </c>
      <c r="R22" s="163">
        <f t="shared" si="6"/>
        <v>0</v>
      </c>
      <c r="S22" s="163">
        <f t="shared" si="6"/>
        <v>0</v>
      </c>
      <c r="T22" s="163">
        <f t="shared" si="6"/>
        <v>0</v>
      </c>
      <c r="U22" s="163">
        <f t="shared" si="6"/>
        <v>0</v>
      </c>
      <c r="V22" s="163">
        <f t="shared" si="6"/>
        <v>0</v>
      </c>
      <c r="W22" s="163">
        <f t="shared" si="6"/>
        <v>0</v>
      </c>
      <c r="X22" s="163">
        <f t="shared" si="6"/>
        <v>0</v>
      </c>
      <c r="Y22" s="163">
        <f t="shared" si="6"/>
        <v>0</v>
      </c>
      <c r="Z22" s="163">
        <f t="shared" si="6"/>
        <v>0</v>
      </c>
      <c r="AA22" s="163">
        <f t="shared" si="6"/>
        <v>0</v>
      </c>
    </row>
    <row r="23" spans="1:27" x14ac:dyDescent="0.7">
      <c r="A23" s="139" t="s">
        <v>77</v>
      </c>
      <c r="B23" s="83">
        <f>'Depr&amp;Use Allow'!L26</f>
        <v>79500</v>
      </c>
      <c r="C23" s="244">
        <f>+'Depr&amp;Use Allow'!N26</f>
        <v>15900</v>
      </c>
      <c r="D23" s="82">
        <f>+'Depr&amp;Use Allow'!P26</f>
        <v>51675</v>
      </c>
      <c r="E23" s="82">
        <f>+'Depr&amp;Use Allow'!R26</f>
        <v>11925</v>
      </c>
      <c r="F23" s="82">
        <f>+'Depr&amp;Use Allow'!T26</f>
        <v>0</v>
      </c>
      <c r="G23" s="82">
        <f>+'Depr&amp;Use Allow'!V26</f>
        <v>0</v>
      </c>
      <c r="H23" s="82">
        <f>+'Depr&amp;Use Allow'!X26</f>
        <v>0</v>
      </c>
      <c r="I23" s="82">
        <f>+'Depr&amp;Use Allow'!Z26</f>
        <v>0</v>
      </c>
      <c r="J23" s="82">
        <f>+'Depr&amp;Use Allow'!AB26</f>
        <v>0</v>
      </c>
      <c r="K23" s="163">
        <f>+'Depr&amp;Use Allow'!AD26</f>
        <v>0</v>
      </c>
      <c r="L23" s="163">
        <f>+'Depr&amp;Use Allow'!AF26</f>
        <v>0</v>
      </c>
      <c r="M23" s="163">
        <f>+'Depr&amp;Use Allow'!AH26</f>
        <v>0</v>
      </c>
      <c r="N23" s="163">
        <f>+'Depr&amp;Use Allow'!AJ26</f>
        <v>0</v>
      </c>
      <c r="O23" s="163">
        <f>+'Depr&amp;Use Allow'!AL26</f>
        <v>0</v>
      </c>
      <c r="P23" s="163">
        <f>+'Depr&amp;Use Allow'!AN26</f>
        <v>0</v>
      </c>
      <c r="Q23" s="163">
        <f>+'Depr&amp;Use Allow'!AP26</f>
        <v>0</v>
      </c>
      <c r="R23" s="163">
        <f>+'Depr&amp;Use Allow'!AR26</f>
        <v>0</v>
      </c>
      <c r="S23" s="163">
        <f>+'Depr&amp;Use Allow'!AT26</f>
        <v>0</v>
      </c>
      <c r="T23" s="163">
        <f>+'Depr&amp;Use Allow'!AV26</f>
        <v>0</v>
      </c>
      <c r="U23" s="163">
        <f>+'Depr&amp;Use Allow'!AX26</f>
        <v>0</v>
      </c>
      <c r="V23" s="163">
        <f>+'Depr&amp;Use Allow'!AZ26</f>
        <v>0</v>
      </c>
      <c r="W23" s="163">
        <f>+'Depr&amp;Use Allow'!BB26</f>
        <v>0</v>
      </c>
      <c r="X23" s="163">
        <f>+'Depr&amp;Use Allow'!BD26</f>
        <v>0</v>
      </c>
      <c r="Y23" s="163">
        <f>+'Depr&amp;Use Allow'!BF26</f>
        <v>0</v>
      </c>
      <c r="Z23" s="163">
        <f>+'Depr&amp;Use Allow'!BH26</f>
        <v>0</v>
      </c>
      <c r="AA23" s="163">
        <f>+'Depr&amp;Use Allow'!BJ26</f>
        <v>0</v>
      </c>
    </row>
    <row r="24" spans="1:27" x14ac:dyDescent="0.7">
      <c r="A24" s="137"/>
      <c r="B24" s="72"/>
      <c r="C24" s="78"/>
      <c r="D24" s="78"/>
      <c r="E24" s="59"/>
      <c r="F24" s="59"/>
      <c r="G24" s="78"/>
      <c r="H24" s="78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</row>
    <row r="25" spans="1:27" x14ac:dyDescent="0.7">
      <c r="A25" s="138" t="s">
        <v>206</v>
      </c>
      <c r="B25" s="84">
        <f t="shared" ref="B25:J25" si="7">+B16+B21+B22+B23</f>
        <v>440656.5</v>
      </c>
      <c r="C25" s="84">
        <f t="shared" si="7"/>
        <v>87131.3</v>
      </c>
      <c r="D25" s="84">
        <f t="shared" si="7"/>
        <v>198498.44500000001</v>
      </c>
      <c r="E25" s="84">
        <f t="shared" si="7"/>
        <v>80833.125</v>
      </c>
      <c r="F25" s="84">
        <f t="shared" si="7"/>
        <v>64900.224999999999</v>
      </c>
      <c r="G25" s="84">
        <f t="shared" si="7"/>
        <v>3840.25</v>
      </c>
      <c r="H25" s="84">
        <f t="shared" si="7"/>
        <v>4377.8850000000002</v>
      </c>
      <c r="I25" s="84">
        <f t="shared" si="7"/>
        <v>1075.27</v>
      </c>
      <c r="J25" s="84">
        <f t="shared" si="7"/>
        <v>0</v>
      </c>
      <c r="K25" s="164">
        <f t="shared" ref="K25:Q25" si="8">+K16+K21+K22+K23</f>
        <v>0</v>
      </c>
      <c r="L25" s="164">
        <f t="shared" si="8"/>
        <v>0</v>
      </c>
      <c r="M25" s="164">
        <f t="shared" si="8"/>
        <v>0</v>
      </c>
      <c r="N25" s="164">
        <f t="shared" si="8"/>
        <v>0</v>
      </c>
      <c r="O25" s="164">
        <f t="shared" si="8"/>
        <v>0</v>
      </c>
      <c r="P25" s="164">
        <f t="shared" si="8"/>
        <v>0</v>
      </c>
      <c r="Q25" s="164">
        <f t="shared" si="8"/>
        <v>0</v>
      </c>
      <c r="R25" s="164">
        <f t="shared" ref="R25:AA25" si="9">+R16+R21+R22+R23</f>
        <v>0</v>
      </c>
      <c r="S25" s="164">
        <f t="shared" si="9"/>
        <v>0</v>
      </c>
      <c r="T25" s="164">
        <f t="shared" si="9"/>
        <v>0</v>
      </c>
      <c r="U25" s="164">
        <f t="shared" si="9"/>
        <v>0</v>
      </c>
      <c r="V25" s="164">
        <f t="shared" si="9"/>
        <v>0</v>
      </c>
      <c r="W25" s="164">
        <f t="shared" si="9"/>
        <v>0</v>
      </c>
      <c r="X25" s="164">
        <f t="shared" si="9"/>
        <v>0</v>
      </c>
      <c r="Y25" s="164">
        <f t="shared" si="9"/>
        <v>0</v>
      </c>
      <c r="Z25" s="164">
        <f t="shared" si="9"/>
        <v>0</v>
      </c>
      <c r="AA25" s="164">
        <f t="shared" si="9"/>
        <v>0</v>
      </c>
    </row>
    <row r="26" spans="1:27" x14ac:dyDescent="0.7">
      <c r="A26" s="137"/>
      <c r="B26" s="72"/>
      <c r="C26" s="72"/>
      <c r="D26" s="78"/>
      <c r="E26" s="78"/>
      <c r="F26" s="78"/>
      <c r="G26" s="72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</row>
    <row r="27" spans="1:27" x14ac:dyDescent="0.7">
      <c r="A27" s="142" t="s">
        <v>12</v>
      </c>
      <c r="B27" s="85"/>
      <c r="C27" s="86">
        <f>Usage!F6</f>
        <v>120</v>
      </c>
      <c r="D27" s="86">
        <f>Usage!F7</f>
        <v>40</v>
      </c>
      <c r="E27" s="79">
        <f>Usage!F8</f>
        <v>10</v>
      </c>
      <c r="F27" s="79">
        <f>Usage!F9</f>
        <v>320</v>
      </c>
      <c r="G27" s="86">
        <f>Usage!F10</f>
        <v>40</v>
      </c>
      <c r="H27" s="79">
        <f>Usage!F11</f>
        <v>20</v>
      </c>
      <c r="I27" s="79">
        <f>Usage!F12</f>
        <v>20</v>
      </c>
      <c r="J27" s="79">
        <f>Usage!F13</f>
        <v>0</v>
      </c>
      <c r="K27" s="161">
        <f>Usage!F14</f>
        <v>0</v>
      </c>
      <c r="L27" s="161">
        <f>Usage!F15</f>
        <v>0</v>
      </c>
      <c r="M27" s="161">
        <f>Usage!F16</f>
        <v>0</v>
      </c>
      <c r="N27" s="161">
        <f>Usage!F17</f>
        <v>0</v>
      </c>
      <c r="O27" s="161">
        <f>Usage!F18</f>
        <v>0</v>
      </c>
      <c r="P27" s="161">
        <f>Usage!F19</f>
        <v>0</v>
      </c>
      <c r="Q27" s="161">
        <f>Usage!F20</f>
        <v>0</v>
      </c>
      <c r="R27" s="161">
        <f>Usage!F21</f>
        <v>0</v>
      </c>
      <c r="S27" s="161">
        <f>Usage!F22</f>
        <v>0</v>
      </c>
      <c r="T27" s="161">
        <f>+Usage!F28</f>
        <v>0</v>
      </c>
      <c r="U27" s="161">
        <f>Usage!F24</f>
        <v>0</v>
      </c>
      <c r="V27" s="161">
        <f>Usage!F25</f>
        <v>0</v>
      </c>
      <c r="W27" s="161">
        <f>Usage!F26</f>
        <v>0</v>
      </c>
      <c r="X27" s="161">
        <f>Usage!F27</f>
        <v>0</v>
      </c>
      <c r="Y27" s="161">
        <f>Usage!F28</f>
        <v>0</v>
      </c>
      <c r="Z27" s="161">
        <f>Usage!F29</f>
        <v>0</v>
      </c>
      <c r="AA27" s="161">
        <f>Usage!F30</f>
        <v>0</v>
      </c>
    </row>
    <row r="28" spans="1:27" x14ac:dyDescent="0.7">
      <c r="A28" s="143" t="s">
        <v>71</v>
      </c>
      <c r="B28" s="79"/>
      <c r="C28" s="87" t="str">
        <f>Usage!D6</f>
        <v>each</v>
      </c>
      <c r="D28" s="87" t="str">
        <f>Usage!D7</f>
        <v>each</v>
      </c>
      <c r="E28" s="87" t="str">
        <f>Usage!D8</f>
        <v>each</v>
      </c>
      <c r="F28" s="87" t="str">
        <f>Usage!D9</f>
        <v>hour</v>
      </c>
      <c r="G28" s="87" t="str">
        <f>Usage!D10</f>
        <v>each</v>
      </c>
      <c r="H28" s="87" t="str">
        <f>Usage!D11</f>
        <v>hour</v>
      </c>
      <c r="I28" s="87">
        <f>Usage!D12</f>
        <v>0</v>
      </c>
      <c r="J28" s="87">
        <f>Usage!D13</f>
        <v>0</v>
      </c>
      <c r="K28" s="165">
        <f>Usage!D14</f>
        <v>0</v>
      </c>
      <c r="L28" s="165">
        <f>Usage!D15</f>
        <v>0</v>
      </c>
      <c r="M28" s="165">
        <f>Usage!D16</f>
        <v>0</v>
      </c>
      <c r="N28" s="165">
        <f>Usage!D17</f>
        <v>0</v>
      </c>
      <c r="O28" s="165">
        <f>Usage!D18</f>
        <v>0</v>
      </c>
      <c r="P28" s="165">
        <f>Usage!D19</f>
        <v>0</v>
      </c>
      <c r="Q28" s="165">
        <f>Usage!D20</f>
        <v>0</v>
      </c>
      <c r="R28" s="165">
        <f>Usage!D21</f>
        <v>0</v>
      </c>
      <c r="S28" s="165">
        <f>Usage!D22</f>
        <v>0</v>
      </c>
      <c r="T28" s="165">
        <f>Usage!D23</f>
        <v>0</v>
      </c>
      <c r="U28" s="165">
        <f>Usage!D24</f>
        <v>0</v>
      </c>
      <c r="V28" s="165">
        <f>Usage!D25</f>
        <v>0</v>
      </c>
      <c r="W28" s="165">
        <f>Usage!D26</f>
        <v>0</v>
      </c>
      <c r="X28" s="165">
        <f>Usage!D27</f>
        <v>0</v>
      </c>
      <c r="Y28" s="165">
        <f>Usage!D28</f>
        <v>0</v>
      </c>
      <c r="Z28" s="165">
        <f>Usage!D29</f>
        <v>0</v>
      </c>
      <c r="AA28" s="165">
        <f>Usage!D30</f>
        <v>0</v>
      </c>
    </row>
    <row r="29" spans="1:27" x14ac:dyDescent="0.7">
      <c r="A29" s="136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</row>
    <row r="30" spans="1:27" x14ac:dyDescent="0.7">
      <c r="A30" s="241" t="s">
        <v>165</v>
      </c>
      <c r="B30" s="85"/>
      <c r="C30" s="88">
        <f>IF(C27&lt;&gt;0,C25/C27,0)</f>
        <v>726.09416666666664</v>
      </c>
      <c r="D30" s="88">
        <f t="shared" ref="D30:J30" si="10">IF(D27&lt;&gt;0,D25/D27,0)</f>
        <v>4962.4611249999998</v>
      </c>
      <c r="E30" s="88">
        <f t="shared" si="10"/>
        <v>8083.3125</v>
      </c>
      <c r="F30" s="88">
        <f t="shared" si="10"/>
        <v>202.813203125</v>
      </c>
      <c r="G30" s="88">
        <f t="shared" si="10"/>
        <v>96.006249999999994</v>
      </c>
      <c r="H30" s="88">
        <f t="shared" si="10"/>
        <v>218.89425</v>
      </c>
      <c r="I30" s="88">
        <f t="shared" si="10"/>
        <v>53.763500000000001</v>
      </c>
      <c r="J30" s="88">
        <f t="shared" si="10"/>
        <v>0</v>
      </c>
      <c r="K30" s="166">
        <f t="shared" ref="K30:Q30" si="11">IF(K27&lt;&gt;0,K25/K27,0)</f>
        <v>0</v>
      </c>
      <c r="L30" s="166">
        <f t="shared" si="11"/>
        <v>0</v>
      </c>
      <c r="M30" s="166">
        <f t="shared" si="11"/>
        <v>0</v>
      </c>
      <c r="N30" s="166">
        <f t="shared" si="11"/>
        <v>0</v>
      </c>
      <c r="O30" s="166">
        <f t="shared" si="11"/>
        <v>0</v>
      </c>
      <c r="P30" s="166">
        <f t="shared" si="11"/>
        <v>0</v>
      </c>
      <c r="Q30" s="166">
        <f t="shared" si="11"/>
        <v>0</v>
      </c>
      <c r="R30" s="166">
        <f t="shared" ref="R30:AA30" si="12">IF(R27&lt;&gt;0,R25/R27,0)</f>
        <v>0</v>
      </c>
      <c r="S30" s="166">
        <f t="shared" si="12"/>
        <v>0</v>
      </c>
      <c r="T30" s="166">
        <f t="shared" si="12"/>
        <v>0</v>
      </c>
      <c r="U30" s="166">
        <f t="shared" si="12"/>
        <v>0</v>
      </c>
      <c r="V30" s="166">
        <f t="shared" si="12"/>
        <v>0</v>
      </c>
      <c r="W30" s="166">
        <f t="shared" si="12"/>
        <v>0</v>
      </c>
      <c r="X30" s="166">
        <f t="shared" si="12"/>
        <v>0</v>
      </c>
      <c r="Y30" s="166">
        <f t="shared" si="12"/>
        <v>0</v>
      </c>
      <c r="Z30" s="166">
        <f t="shared" si="12"/>
        <v>0</v>
      </c>
      <c r="AA30" s="166">
        <f t="shared" si="12"/>
        <v>0</v>
      </c>
    </row>
    <row r="31" spans="1:27" x14ac:dyDescent="0.7">
      <c r="A31" s="137"/>
      <c r="B31" s="197"/>
      <c r="C31" s="198"/>
      <c r="D31" s="198"/>
      <c r="E31" s="198"/>
      <c r="F31" s="198"/>
      <c r="G31" s="198"/>
      <c r="H31" s="198"/>
      <c r="I31" s="198"/>
      <c r="J31" s="198"/>
      <c r="K31" s="199"/>
      <c r="L31" s="199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  <c r="AA31" s="199"/>
    </row>
    <row r="32" spans="1:27" x14ac:dyDescent="0.7">
      <c r="A32" s="239" t="s">
        <v>167</v>
      </c>
      <c r="B32" s="200"/>
      <c r="C32" s="200">
        <f>+'F&amp;A'!C6</f>
        <v>0.56999999999999995</v>
      </c>
      <c r="D32" s="200">
        <f>+'F&amp;A'!C7</f>
        <v>0.56999999999999995</v>
      </c>
      <c r="E32" s="200">
        <f>+'F&amp;A'!C8</f>
        <v>0.56999999999999995</v>
      </c>
      <c r="F32" s="200">
        <f>+'F&amp;A'!C9</f>
        <v>0.56999999999999995</v>
      </c>
      <c r="G32" s="200">
        <f>+'F&amp;A'!C10</f>
        <v>0.56999999999999995</v>
      </c>
      <c r="H32" s="200">
        <f>+'F&amp;A'!C11</f>
        <v>0.56999999999999995</v>
      </c>
      <c r="I32" s="200">
        <f>+'F&amp;A'!C12</f>
        <v>0.56999999999999995</v>
      </c>
      <c r="J32" s="200">
        <f>+'F&amp;A'!C13</f>
        <v>0</v>
      </c>
      <c r="K32" s="200">
        <f>+'F&amp;A'!C14</f>
        <v>0</v>
      </c>
      <c r="L32" s="200">
        <f>+'F&amp;A'!C15</f>
        <v>0</v>
      </c>
      <c r="M32" s="200">
        <f>+'F&amp;A'!C16</f>
        <v>0</v>
      </c>
      <c r="N32" s="200">
        <f>+'F&amp;A'!C17</f>
        <v>0</v>
      </c>
      <c r="O32" s="200">
        <f>+'F&amp;A'!C18</f>
        <v>0</v>
      </c>
      <c r="P32" s="200">
        <f>+'F&amp;A'!C19</f>
        <v>0</v>
      </c>
      <c r="Q32" s="200">
        <f>+'F&amp;A'!C20</f>
        <v>0</v>
      </c>
      <c r="R32" s="200">
        <f>+'F&amp;A'!C21</f>
        <v>0</v>
      </c>
      <c r="S32" s="200">
        <f>+'F&amp;A'!C22</f>
        <v>0</v>
      </c>
      <c r="T32" s="200">
        <f>+'F&amp;A'!C23</f>
        <v>0</v>
      </c>
      <c r="U32" s="200">
        <f>+'F&amp;A'!C24</f>
        <v>0</v>
      </c>
      <c r="V32" s="200">
        <f>+'F&amp;A'!C25</f>
        <v>0</v>
      </c>
      <c r="W32" s="200">
        <f>+'F&amp;A'!C26</f>
        <v>0</v>
      </c>
      <c r="X32" s="200">
        <f>+'F&amp;A'!C27</f>
        <v>0</v>
      </c>
      <c r="Y32" s="200">
        <f>+'F&amp;A'!C28</f>
        <v>0</v>
      </c>
      <c r="Z32" s="200">
        <f>+'F&amp;A'!C29</f>
        <v>0</v>
      </c>
      <c r="AA32" s="200">
        <f>+'F&amp;A'!C30</f>
        <v>0</v>
      </c>
    </row>
    <row r="33" spans="1:85" x14ac:dyDescent="0.7">
      <c r="A33" s="143" t="s">
        <v>152</v>
      </c>
      <c r="B33" s="201"/>
      <c r="C33" s="201">
        <f>+C30*C32</f>
        <v>413.87367499999993</v>
      </c>
      <c r="D33" s="201">
        <f>+D30*D32</f>
        <v>2828.6028412499995</v>
      </c>
      <c r="E33" s="201">
        <f t="shared" ref="E33:AA33" si="13">+E30*E32</f>
        <v>4607.4881249999999</v>
      </c>
      <c r="F33" s="201">
        <f t="shared" si="13"/>
        <v>115.60352578124999</v>
      </c>
      <c r="G33" s="201">
        <f t="shared" si="13"/>
        <v>54.723562499999993</v>
      </c>
      <c r="H33" s="201">
        <f t="shared" si="13"/>
        <v>124.76972249999999</v>
      </c>
      <c r="I33" s="201">
        <f t="shared" si="13"/>
        <v>30.645194999999998</v>
      </c>
      <c r="J33" s="201">
        <f t="shared" si="13"/>
        <v>0</v>
      </c>
      <c r="K33" s="201">
        <f t="shared" si="13"/>
        <v>0</v>
      </c>
      <c r="L33" s="201">
        <f t="shared" si="13"/>
        <v>0</v>
      </c>
      <c r="M33" s="201">
        <f t="shared" si="13"/>
        <v>0</v>
      </c>
      <c r="N33" s="201">
        <f t="shared" si="13"/>
        <v>0</v>
      </c>
      <c r="O33" s="201">
        <f t="shared" si="13"/>
        <v>0</v>
      </c>
      <c r="P33" s="201">
        <f t="shared" si="13"/>
        <v>0</v>
      </c>
      <c r="Q33" s="201">
        <f t="shared" si="13"/>
        <v>0</v>
      </c>
      <c r="R33" s="201">
        <f t="shared" si="13"/>
        <v>0</v>
      </c>
      <c r="S33" s="201">
        <f t="shared" si="13"/>
        <v>0</v>
      </c>
      <c r="T33" s="201">
        <f t="shared" si="13"/>
        <v>0</v>
      </c>
      <c r="U33" s="201">
        <f t="shared" si="13"/>
        <v>0</v>
      </c>
      <c r="V33" s="201">
        <f t="shared" si="13"/>
        <v>0</v>
      </c>
      <c r="W33" s="201">
        <f t="shared" si="13"/>
        <v>0</v>
      </c>
      <c r="X33" s="201">
        <f t="shared" si="13"/>
        <v>0</v>
      </c>
      <c r="Y33" s="201">
        <f t="shared" si="13"/>
        <v>0</v>
      </c>
      <c r="Z33" s="201">
        <f t="shared" si="13"/>
        <v>0</v>
      </c>
      <c r="AA33" s="201">
        <f t="shared" si="13"/>
        <v>0</v>
      </c>
    </row>
    <row r="34" spans="1:85" x14ac:dyDescent="0.7">
      <c r="A34" s="242" t="s">
        <v>166</v>
      </c>
      <c r="B34" s="202"/>
      <c r="C34" s="202">
        <f>+C30+C33</f>
        <v>1139.9678416666666</v>
      </c>
      <c r="D34" s="202">
        <f>+D30+D33</f>
        <v>7791.0639662499998</v>
      </c>
      <c r="E34" s="202">
        <f t="shared" ref="E34:AA34" si="14">+E30+E33</f>
        <v>12690.800625</v>
      </c>
      <c r="F34" s="202">
        <f t="shared" si="14"/>
        <v>318.41672890625</v>
      </c>
      <c r="G34" s="202">
        <f t="shared" si="14"/>
        <v>150.72981249999998</v>
      </c>
      <c r="H34" s="202">
        <f t="shared" si="14"/>
        <v>343.6639725</v>
      </c>
      <c r="I34" s="202">
        <f t="shared" si="14"/>
        <v>84.408694999999994</v>
      </c>
      <c r="J34" s="202">
        <f t="shared" si="14"/>
        <v>0</v>
      </c>
      <c r="K34" s="202">
        <f t="shared" si="14"/>
        <v>0</v>
      </c>
      <c r="L34" s="202">
        <f t="shared" si="14"/>
        <v>0</v>
      </c>
      <c r="M34" s="202">
        <f t="shared" si="14"/>
        <v>0</v>
      </c>
      <c r="N34" s="202">
        <f t="shared" si="14"/>
        <v>0</v>
      </c>
      <c r="O34" s="202">
        <f t="shared" si="14"/>
        <v>0</v>
      </c>
      <c r="P34" s="202">
        <f t="shared" si="14"/>
        <v>0</v>
      </c>
      <c r="Q34" s="202">
        <f t="shared" si="14"/>
        <v>0</v>
      </c>
      <c r="R34" s="202">
        <f t="shared" si="14"/>
        <v>0</v>
      </c>
      <c r="S34" s="202">
        <f t="shared" si="14"/>
        <v>0</v>
      </c>
      <c r="T34" s="202">
        <f t="shared" si="14"/>
        <v>0</v>
      </c>
      <c r="U34" s="202">
        <f t="shared" si="14"/>
        <v>0</v>
      </c>
      <c r="V34" s="202">
        <f t="shared" si="14"/>
        <v>0</v>
      </c>
      <c r="W34" s="202">
        <f t="shared" si="14"/>
        <v>0</v>
      </c>
      <c r="X34" s="202">
        <f t="shared" si="14"/>
        <v>0</v>
      </c>
      <c r="Y34" s="202">
        <f t="shared" si="14"/>
        <v>0</v>
      </c>
      <c r="Z34" s="202">
        <f t="shared" si="14"/>
        <v>0</v>
      </c>
      <c r="AA34" s="202">
        <f t="shared" si="14"/>
        <v>0</v>
      </c>
    </row>
    <row r="35" spans="1:85" x14ac:dyDescent="0.7">
      <c r="A35" s="137"/>
      <c r="C35" s="196"/>
    </row>
    <row r="36" spans="1:85" x14ac:dyDescent="0.7">
      <c r="A36" s="92" t="s">
        <v>88</v>
      </c>
    </row>
    <row r="37" spans="1:85" x14ac:dyDescent="0.7">
      <c r="A37" s="92"/>
    </row>
    <row r="38" spans="1:85" x14ac:dyDescent="0.7">
      <c r="A38" s="89" t="s">
        <v>89</v>
      </c>
      <c r="C38" s="90" t="str">
        <f>Space!D7</f>
        <v>Bldg 1</v>
      </c>
      <c r="D38" s="90" t="str">
        <f>Space!D8</f>
        <v>Bldg 2</v>
      </c>
      <c r="E38" s="90" t="str">
        <f>Space!D9</f>
        <v>Bldg 3</v>
      </c>
      <c r="F38" s="90" t="str">
        <f>Space!D10</f>
        <v>Bldg 4</v>
      </c>
      <c r="G38" s="90" t="str">
        <f>Space!D11</f>
        <v>Bldg 5</v>
      </c>
      <c r="H38" s="90" t="str">
        <f>Space!D12</f>
        <v>Bldg 6</v>
      </c>
      <c r="I38" s="90" t="str">
        <f>Space!D13</f>
        <v>Bldg 7</v>
      </c>
      <c r="J38" s="90">
        <f>Space!D14</f>
        <v>0</v>
      </c>
      <c r="K38" s="167">
        <f>Space!D15</f>
        <v>0</v>
      </c>
      <c r="L38" s="167">
        <f>Space!D16</f>
        <v>0</v>
      </c>
      <c r="M38" s="167">
        <f>Space!D17</f>
        <v>0</v>
      </c>
      <c r="N38" s="167">
        <f>Space!D18</f>
        <v>0</v>
      </c>
      <c r="O38" s="167">
        <f>Space!D19</f>
        <v>0</v>
      </c>
      <c r="P38" s="167">
        <f>Space!D20</f>
        <v>0</v>
      </c>
      <c r="Q38" s="167">
        <f>Space!D21</f>
        <v>0</v>
      </c>
      <c r="R38" s="167">
        <f>Space!E22</f>
        <v>0</v>
      </c>
      <c r="S38" s="167" t="e">
        <f>Space!#REF!</f>
        <v>#REF!</v>
      </c>
      <c r="T38" s="167">
        <f>Space!G24</f>
        <v>0</v>
      </c>
      <c r="U38" s="167">
        <f>Space!H25</f>
        <v>0</v>
      </c>
      <c r="V38" s="167">
        <f>Space!I26</f>
        <v>0</v>
      </c>
      <c r="W38" s="167">
        <f>Space!J27</f>
        <v>0</v>
      </c>
      <c r="X38" s="167">
        <f>Space!K28</f>
        <v>0</v>
      </c>
      <c r="Y38" s="167">
        <f>Space!L29</f>
        <v>0</v>
      </c>
      <c r="Z38" s="167">
        <f>Space!M30</f>
        <v>0</v>
      </c>
      <c r="AA38" s="167">
        <f>Space!N31</f>
        <v>0</v>
      </c>
    </row>
    <row r="40" spans="1:85" x14ac:dyDescent="0.7">
      <c r="A40" s="89" t="s">
        <v>90</v>
      </c>
      <c r="C40" s="90" t="str">
        <f>Space!E7</f>
        <v>Room 1</v>
      </c>
      <c r="D40" s="90" t="str">
        <f>Space!E8</f>
        <v>Room 2</v>
      </c>
      <c r="E40" s="90" t="str">
        <f>Space!E9</f>
        <v>Room 3</v>
      </c>
      <c r="F40" s="90" t="str">
        <f>Space!E10</f>
        <v>Room 4</v>
      </c>
      <c r="G40" s="90" t="str">
        <f>Space!E11</f>
        <v>Room 5</v>
      </c>
      <c r="H40" s="90" t="str">
        <f>Space!E12</f>
        <v>Room 6</v>
      </c>
      <c r="I40" s="90" t="str">
        <f>Space!E13</f>
        <v>Room 7</v>
      </c>
      <c r="J40" s="90">
        <f>Space!E14</f>
        <v>0</v>
      </c>
      <c r="K40" s="167">
        <f>Space!E15</f>
        <v>0</v>
      </c>
      <c r="L40" s="167">
        <f>Space!E16</f>
        <v>0</v>
      </c>
      <c r="M40" s="167">
        <f>Space!E17</f>
        <v>0</v>
      </c>
      <c r="N40" s="167">
        <f>Space!E18</f>
        <v>0</v>
      </c>
      <c r="O40" s="167">
        <f>Space!E19</f>
        <v>0</v>
      </c>
      <c r="P40" s="167">
        <f>Space!E20</f>
        <v>0</v>
      </c>
      <c r="Q40" s="167">
        <f>Space!E21</f>
        <v>0</v>
      </c>
      <c r="R40" s="167" t="e">
        <f>Space!#REF!</f>
        <v>#REF!</v>
      </c>
      <c r="S40" s="167">
        <f>Space!G23</f>
        <v>0</v>
      </c>
      <c r="T40" s="167">
        <f>Space!H24</f>
        <v>0</v>
      </c>
      <c r="U40" s="167">
        <f>Space!I25</f>
        <v>0</v>
      </c>
      <c r="V40" s="167">
        <f>Space!J26</f>
        <v>0</v>
      </c>
      <c r="W40" s="167">
        <f>Space!K27</f>
        <v>0</v>
      </c>
      <c r="X40" s="167">
        <f>Space!L28</f>
        <v>0</v>
      </c>
      <c r="Y40" s="167">
        <f>Space!M29</f>
        <v>0</v>
      </c>
      <c r="Z40" s="167">
        <f>Space!N30</f>
        <v>0</v>
      </c>
      <c r="AA40" s="167">
        <f>Space!O31</f>
        <v>0</v>
      </c>
    </row>
    <row r="43" spans="1:85" s="248" customFormat="1" x14ac:dyDescent="0.7">
      <c r="A43" s="246" t="s">
        <v>169</v>
      </c>
      <c r="B43" s="247"/>
      <c r="C43" s="248">
        <v>350</v>
      </c>
      <c r="D43" s="248">
        <v>2700</v>
      </c>
      <c r="E43" s="249">
        <v>6000</v>
      </c>
      <c r="F43" s="248">
        <v>120</v>
      </c>
      <c r="G43" s="248">
        <v>60</v>
      </c>
      <c r="H43" s="248">
        <v>120</v>
      </c>
      <c r="I43" s="248">
        <v>60</v>
      </c>
      <c r="J43" s="248">
        <v>0</v>
      </c>
      <c r="K43" s="248">
        <v>0</v>
      </c>
      <c r="L43" s="248">
        <v>0</v>
      </c>
      <c r="M43" s="247"/>
      <c r="N43" s="247"/>
      <c r="O43" s="247"/>
      <c r="P43" s="247"/>
      <c r="Q43" s="247"/>
      <c r="R43" s="247"/>
      <c r="S43" s="247"/>
      <c r="T43" s="247"/>
      <c r="U43" s="247"/>
      <c r="V43" s="247"/>
      <c r="W43" s="247"/>
      <c r="X43" s="247"/>
      <c r="Y43" s="247"/>
      <c r="Z43" s="247"/>
      <c r="AA43" s="247"/>
      <c r="AB43" s="247"/>
      <c r="AC43" s="247"/>
      <c r="AD43" s="247"/>
      <c r="AE43" s="247"/>
      <c r="AF43" s="247"/>
      <c r="AG43" s="247"/>
      <c r="AH43" s="247"/>
      <c r="AI43" s="247"/>
      <c r="AJ43" s="247"/>
      <c r="AK43" s="247"/>
      <c r="AL43" s="247"/>
      <c r="AM43" s="247"/>
      <c r="AN43" s="247"/>
      <c r="AO43" s="247"/>
      <c r="AP43" s="247"/>
      <c r="AQ43" s="247"/>
      <c r="AR43" s="247"/>
      <c r="AS43" s="247"/>
      <c r="AT43" s="247"/>
      <c r="AU43" s="247"/>
      <c r="AV43" s="247"/>
      <c r="AW43" s="247"/>
      <c r="AX43" s="247"/>
      <c r="AY43" s="247"/>
      <c r="AZ43" s="247"/>
      <c r="BA43" s="247"/>
      <c r="BB43" s="247"/>
      <c r="BC43" s="247"/>
      <c r="BD43" s="247"/>
      <c r="BE43" s="247"/>
      <c r="BF43" s="247"/>
      <c r="BG43" s="247"/>
      <c r="BH43" s="247"/>
      <c r="BI43" s="247"/>
      <c r="BJ43" s="247"/>
      <c r="BK43" s="247"/>
      <c r="BL43" s="247"/>
      <c r="BM43" s="247"/>
      <c r="BN43" s="247"/>
      <c r="BO43" s="247"/>
      <c r="BP43" s="247"/>
      <c r="BQ43" s="247"/>
      <c r="BR43" s="247"/>
      <c r="BS43" s="247"/>
      <c r="BT43" s="247"/>
      <c r="BU43" s="247"/>
      <c r="BV43" s="247"/>
      <c r="BW43" s="247"/>
      <c r="BX43" s="247"/>
      <c r="BY43" s="247"/>
      <c r="BZ43" s="247"/>
      <c r="CA43" s="247"/>
      <c r="CB43" s="247"/>
      <c r="CC43" s="247"/>
      <c r="CD43" s="247"/>
      <c r="CE43" s="247"/>
      <c r="CF43" s="247"/>
      <c r="CG43" s="247"/>
    </row>
    <row r="44" spans="1:85" s="240" customFormat="1" x14ac:dyDescent="0.7">
      <c r="A44" s="243" t="s">
        <v>168</v>
      </c>
      <c r="B44" s="71"/>
      <c r="C44" s="245">
        <f>C30-C43</f>
        <v>376.09416666666664</v>
      </c>
      <c r="D44" s="245">
        <f t="shared" ref="D44:I44" si="15">D30-D43</f>
        <v>2262.4611249999998</v>
      </c>
      <c r="E44" s="245">
        <f t="shared" si="15"/>
        <v>2083.3125</v>
      </c>
      <c r="F44" s="245">
        <f t="shared" si="15"/>
        <v>82.813203125000001</v>
      </c>
      <c r="G44" s="245">
        <f t="shared" si="15"/>
        <v>36.006249999999994</v>
      </c>
      <c r="H44" s="245">
        <f t="shared" si="15"/>
        <v>98.89425</v>
      </c>
      <c r="I44" s="245">
        <f t="shared" si="15"/>
        <v>-6.2364999999999995</v>
      </c>
      <c r="J44" s="245">
        <f t="shared" ref="J44:L44" si="16">J30-J43</f>
        <v>0</v>
      </c>
      <c r="K44" s="245">
        <f t="shared" si="16"/>
        <v>0</v>
      </c>
      <c r="L44" s="245">
        <f t="shared" si="16"/>
        <v>0</v>
      </c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1"/>
    </row>
    <row r="45" spans="1:85" x14ac:dyDescent="0.7">
      <c r="H45" s="205"/>
    </row>
    <row r="46" spans="1:85" x14ac:dyDescent="0.7">
      <c r="H46" s="205"/>
    </row>
    <row r="47" spans="1:85" x14ac:dyDescent="0.7">
      <c r="H47" s="205"/>
    </row>
  </sheetData>
  <mergeCells count="3">
    <mergeCell ref="A1:J1"/>
    <mergeCell ref="A2:J2"/>
    <mergeCell ref="A3:J3"/>
  </mergeCells>
  <phoneticPr fontId="0" type="noConversion"/>
  <pageMargins left="0.25" right="0.25" top="0.25" bottom="0.25" header="0.5" footer="0.5"/>
  <pageSetup orientation="landscape" horizontalDpi="300" verticalDpi="300" r:id="rId1"/>
  <headerFooter alignWithMargins="0"/>
  <ignoredErrors>
    <ignoredError sqref="C33:C3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Instructions</vt:lpstr>
      <vt:lpstr>General</vt:lpstr>
      <vt:lpstr>Space</vt:lpstr>
      <vt:lpstr>Usage</vt:lpstr>
      <vt:lpstr>F&amp;A</vt:lpstr>
      <vt:lpstr>Salaries</vt:lpstr>
      <vt:lpstr>Depr&amp;Use Allow</vt:lpstr>
      <vt:lpstr>Other Costs</vt:lpstr>
      <vt:lpstr>Summary</vt:lpstr>
      <vt:lpstr>Sheet1</vt:lpstr>
      <vt:lpstr>'Depr&amp;Use Allow'!Print_Area</vt:lpstr>
      <vt:lpstr>'F&amp;A'!Print_Area</vt:lpstr>
      <vt:lpstr>Summary!Print_Area</vt:lpstr>
      <vt:lpstr>'Other Costs'!Print_Titles</vt:lpstr>
      <vt:lpstr>Salaries!Print_Titles</vt:lpstr>
      <vt:lpstr>Summary!Print_Titles</vt:lpstr>
    </vt:vector>
  </TitlesOfParts>
  <Company>Rutgers University - DGCA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Recharge Template</dc:title>
  <dc:creator>DGCA</dc:creator>
  <cp:lastModifiedBy>Chea Smith</cp:lastModifiedBy>
  <cp:lastPrinted>2018-10-24T18:14:30Z</cp:lastPrinted>
  <dcterms:created xsi:type="dcterms:W3CDTF">2000-05-05T15:31:17Z</dcterms:created>
  <dcterms:modified xsi:type="dcterms:W3CDTF">2021-04-05T21:15:26Z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